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-105" yWindow="-105" windowWidth="23250" windowHeight="12450" activeTab="3"/>
  </bookViews>
  <sheets>
    <sheet name="PEGAWAI" sheetId="1" r:id="rId1"/>
    <sheet name=" Tabel 1 2 3 4 5 6 " sheetId="2" r:id="rId2"/>
    <sheet name="Tabel 7 8 9" sheetId="3" r:id="rId3"/>
    <sheet name="Jumlah Ruang " sheetId="4" r:id="rId4"/>
    <sheet name="Tabel 14." sheetId="5" r:id="rId5"/>
    <sheet name="tabel 13" sheetId="6" r:id="rId6"/>
    <sheet name="tabel 15_" sheetId="7" r:id="rId7"/>
    <sheet name="Tabel 16" sheetId="8" r:id="rId8"/>
    <sheet name="Tabel 17" sheetId="9" r:id="rId9"/>
    <sheet name="Sheet 1" sheetId="10" r:id="rId10"/>
    <sheet name="Tabel 18 19 20" sheetId="11" r:id="rId11"/>
    <sheet name="SPM" sheetId="12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kEogVbhepl6u5aqGG7nJzYT9+MoItxlGW5890N0F5NM="/>
    </ext>
  </extLst>
</workbook>
</file>

<file path=xl/calcChain.xml><?xml version="1.0" encoding="utf-8"?>
<calcChain xmlns="http://schemas.openxmlformats.org/spreadsheetml/2006/main">
  <c r="G15" i="11" l="1"/>
  <c r="G11" i="11"/>
  <c r="G7" i="11"/>
  <c r="G3" i="11"/>
  <c r="G19" i="10"/>
  <c r="G11" i="10"/>
  <c r="G3" i="10"/>
  <c r="F3" i="10"/>
  <c r="P43" i="9"/>
  <c r="N43" i="9"/>
  <c r="K43" i="9"/>
  <c r="H43" i="9"/>
  <c r="Q42" i="9"/>
  <c r="P42" i="9"/>
  <c r="O42" i="9"/>
  <c r="N42" i="9"/>
  <c r="M42" i="9"/>
  <c r="M43" i="9" s="1"/>
  <c r="L42" i="9"/>
  <c r="K42" i="9"/>
  <c r="J42" i="9"/>
  <c r="I42" i="9"/>
  <c r="H42" i="9"/>
  <c r="G42" i="9"/>
  <c r="D42" i="9"/>
  <c r="D43" i="9" s="1"/>
  <c r="C42" i="9"/>
  <c r="R41" i="9"/>
  <c r="E41" i="9"/>
  <c r="R40" i="9"/>
  <c r="E40" i="9"/>
  <c r="R39" i="9"/>
  <c r="E39" i="9"/>
  <c r="R38" i="9"/>
  <c r="E38" i="9"/>
  <c r="R37" i="9"/>
  <c r="E37" i="9"/>
  <c r="R36" i="9"/>
  <c r="E36" i="9"/>
  <c r="R35" i="9"/>
  <c r="E35" i="9"/>
  <c r="R34" i="9"/>
  <c r="R42" i="9" s="1"/>
  <c r="E34" i="9"/>
  <c r="R33" i="9"/>
  <c r="E33" i="9"/>
  <c r="R32" i="9"/>
  <c r="E32" i="9"/>
  <c r="R31" i="9"/>
  <c r="E31" i="9"/>
  <c r="E42" i="9" s="1"/>
  <c r="R29" i="9"/>
  <c r="Q29" i="9"/>
  <c r="P29" i="9"/>
  <c r="O29" i="9"/>
  <c r="O43" i="9" s="1"/>
  <c r="N29" i="9"/>
  <c r="M29" i="9"/>
  <c r="L29" i="9"/>
  <c r="L43" i="9" s="1"/>
  <c r="K29" i="9"/>
  <c r="J29" i="9"/>
  <c r="I29" i="9"/>
  <c r="H29" i="9"/>
  <c r="G29" i="9"/>
  <c r="G43" i="9" s="1"/>
  <c r="D29" i="9"/>
  <c r="C29" i="9"/>
  <c r="C43" i="9" s="1"/>
  <c r="R28" i="9"/>
  <c r="E28" i="9"/>
  <c r="R27" i="9"/>
  <c r="E27" i="9"/>
  <c r="R26" i="9"/>
  <c r="E26" i="9"/>
  <c r="R25" i="9"/>
  <c r="E25" i="9"/>
  <c r="R24" i="9"/>
  <c r="E24" i="9"/>
  <c r="R23" i="9"/>
  <c r="E23" i="9"/>
  <c r="R22" i="9"/>
  <c r="E22" i="9"/>
  <c r="R21" i="9"/>
  <c r="E21" i="9"/>
  <c r="R20" i="9"/>
  <c r="E20" i="9"/>
  <c r="R19" i="9"/>
  <c r="E19" i="9"/>
  <c r="R18" i="9"/>
  <c r="E18" i="9"/>
  <c r="R17" i="9"/>
  <c r="E17" i="9"/>
  <c r="E29" i="9" s="1"/>
  <c r="Q15" i="9"/>
  <c r="Q43" i="9" s="1"/>
  <c r="P15" i="9"/>
  <c r="O15" i="9"/>
  <c r="N15" i="9"/>
  <c r="M15" i="9"/>
  <c r="L15" i="9"/>
  <c r="K15" i="9"/>
  <c r="J15" i="9"/>
  <c r="J43" i="9" s="1"/>
  <c r="I15" i="9"/>
  <c r="I43" i="9" s="1"/>
  <c r="H15" i="9"/>
  <c r="G15" i="9"/>
  <c r="D15" i="9"/>
  <c r="C15" i="9"/>
  <c r="R14" i="9"/>
  <c r="E14" i="9"/>
  <c r="R13" i="9"/>
  <c r="E13" i="9"/>
  <c r="R12" i="9"/>
  <c r="E12" i="9"/>
  <c r="R11" i="9"/>
  <c r="E11" i="9"/>
  <c r="R10" i="9"/>
  <c r="E10" i="9"/>
  <c r="R9" i="9"/>
  <c r="E9" i="9"/>
  <c r="R8" i="9"/>
  <c r="E8" i="9"/>
  <c r="E15" i="9" s="1"/>
  <c r="E43" i="9" s="1"/>
  <c r="R7" i="9"/>
  <c r="E7" i="9"/>
  <c r="R6" i="9"/>
  <c r="R15" i="9" s="1"/>
  <c r="E6" i="9"/>
  <c r="O102" i="8"/>
  <c r="J102" i="8"/>
  <c r="G102" i="8"/>
  <c r="Q101" i="8"/>
  <c r="Q102" i="8" s="1"/>
  <c r="P101" i="8"/>
  <c r="P102" i="8" s="1"/>
  <c r="O101" i="8"/>
  <c r="N101" i="8"/>
  <c r="N102" i="8" s="1"/>
  <c r="M101" i="8"/>
  <c r="L101" i="8"/>
  <c r="K101" i="8"/>
  <c r="K102" i="8" s="1"/>
  <c r="J101" i="8"/>
  <c r="I101" i="8"/>
  <c r="I102" i="8" s="1"/>
  <c r="H101" i="8"/>
  <c r="H102" i="8" s="1"/>
  <c r="G101" i="8"/>
  <c r="D101" i="8"/>
  <c r="C101" i="8"/>
  <c r="R100" i="8"/>
  <c r="E100" i="8"/>
  <c r="R99" i="8"/>
  <c r="E99" i="8"/>
  <c r="R98" i="8"/>
  <c r="E98" i="8"/>
  <c r="R97" i="8"/>
  <c r="E97" i="8"/>
  <c r="R96" i="8"/>
  <c r="E96" i="8"/>
  <c r="R95" i="8"/>
  <c r="E95" i="8"/>
  <c r="R94" i="8"/>
  <c r="E94" i="8"/>
  <c r="R93" i="8"/>
  <c r="E93" i="8"/>
  <c r="R92" i="8"/>
  <c r="E92" i="8"/>
  <c r="R91" i="8"/>
  <c r="E91" i="8"/>
  <c r="R90" i="8"/>
  <c r="E90" i="8"/>
  <c r="R89" i="8"/>
  <c r="E89" i="8"/>
  <c r="R88" i="8"/>
  <c r="E88" i="8"/>
  <c r="R87" i="8"/>
  <c r="E87" i="8"/>
  <c r="R86" i="8"/>
  <c r="E86" i="8"/>
  <c r="R85" i="8"/>
  <c r="E85" i="8"/>
  <c r="R84" i="8"/>
  <c r="E84" i="8"/>
  <c r="R83" i="8"/>
  <c r="E83" i="8"/>
  <c r="R82" i="8"/>
  <c r="E82" i="8"/>
  <c r="R81" i="8"/>
  <c r="E81" i="8"/>
  <c r="R80" i="8"/>
  <c r="E80" i="8"/>
  <c r="R79" i="8"/>
  <c r="E79" i="8"/>
  <c r="R78" i="8"/>
  <c r="E78" i="8"/>
  <c r="R77" i="8"/>
  <c r="E77" i="8"/>
  <c r="R76" i="8"/>
  <c r="E76" i="8"/>
  <c r="R75" i="8"/>
  <c r="E75" i="8"/>
  <c r="R74" i="8"/>
  <c r="E74" i="8"/>
  <c r="R73" i="8"/>
  <c r="E73" i="8"/>
  <c r="R72" i="8"/>
  <c r="E72" i="8"/>
  <c r="R71" i="8"/>
  <c r="E71" i="8"/>
  <c r="R70" i="8"/>
  <c r="E70" i="8"/>
  <c r="E101" i="8" s="1"/>
  <c r="R69" i="8"/>
  <c r="E69" i="8"/>
  <c r="R68" i="8"/>
  <c r="R101" i="8" s="1"/>
  <c r="E68" i="8"/>
  <c r="R67" i="8"/>
  <c r="E67" i="8"/>
  <c r="Q66" i="8"/>
  <c r="P66" i="8"/>
  <c r="O66" i="8"/>
  <c r="N66" i="8"/>
  <c r="M66" i="8"/>
  <c r="M102" i="8" s="1"/>
  <c r="L66" i="8"/>
  <c r="L102" i="8" s="1"/>
  <c r="K66" i="8"/>
  <c r="J66" i="8"/>
  <c r="I66" i="8"/>
  <c r="H66" i="8"/>
  <c r="G66" i="8"/>
  <c r="D66" i="8"/>
  <c r="D102" i="8" s="1"/>
  <c r="C66" i="8"/>
  <c r="C102" i="8" s="1"/>
  <c r="R65" i="8"/>
  <c r="E65" i="8"/>
  <c r="R64" i="8"/>
  <c r="E64" i="8"/>
  <c r="R63" i="8"/>
  <c r="E63" i="8"/>
  <c r="R62" i="8"/>
  <c r="E62" i="8"/>
  <c r="R61" i="8"/>
  <c r="E61" i="8"/>
  <c r="R60" i="8"/>
  <c r="E60" i="8"/>
  <c r="R59" i="8"/>
  <c r="E59" i="8"/>
  <c r="R58" i="8"/>
  <c r="E58" i="8"/>
  <c r="R57" i="8"/>
  <c r="E57" i="8"/>
  <c r="R56" i="8"/>
  <c r="E56" i="8"/>
  <c r="R55" i="8"/>
  <c r="E55" i="8"/>
  <c r="R54" i="8"/>
  <c r="E54" i="8"/>
  <c r="R53" i="8"/>
  <c r="E53" i="8"/>
  <c r="R52" i="8"/>
  <c r="E52" i="8"/>
  <c r="R51" i="8"/>
  <c r="E51" i="8"/>
  <c r="R50" i="8"/>
  <c r="E50" i="8"/>
  <c r="R49" i="8"/>
  <c r="E49" i="8"/>
  <c r="R48" i="8"/>
  <c r="E48" i="8"/>
  <c r="R47" i="8"/>
  <c r="E47" i="8"/>
  <c r="R46" i="8"/>
  <c r="E46" i="8"/>
  <c r="R45" i="8"/>
  <c r="E45" i="8"/>
  <c r="R44" i="8"/>
  <c r="E44" i="8"/>
  <c r="R43" i="8"/>
  <c r="E43" i="8"/>
  <c r="R42" i="8"/>
  <c r="E42" i="8"/>
  <c r="R41" i="8"/>
  <c r="E41" i="8"/>
  <c r="R40" i="8"/>
  <c r="E40" i="8"/>
  <c r="R39" i="8"/>
  <c r="E39" i="8"/>
  <c r="R38" i="8"/>
  <c r="R66" i="8" s="1"/>
  <c r="E38" i="8"/>
  <c r="E66" i="8" s="1"/>
  <c r="R37" i="8"/>
  <c r="E37" i="8"/>
  <c r="Q36" i="8"/>
  <c r="P36" i="8"/>
  <c r="O36" i="8"/>
  <c r="N36" i="8"/>
  <c r="M36" i="8"/>
  <c r="L36" i="8"/>
  <c r="K36" i="8"/>
  <c r="J36" i="8"/>
  <c r="I36" i="8"/>
  <c r="H36" i="8"/>
  <c r="G36" i="8"/>
  <c r="D36" i="8"/>
  <c r="C36" i="8"/>
  <c r="R35" i="8"/>
  <c r="E35" i="8"/>
  <c r="R34" i="8"/>
  <c r="E34" i="8"/>
  <c r="R33" i="8"/>
  <c r="E33" i="8"/>
  <c r="R32" i="8"/>
  <c r="E32" i="8"/>
  <c r="R31" i="8"/>
  <c r="E31" i="8"/>
  <c r="R30" i="8"/>
  <c r="E30" i="8"/>
  <c r="R29" i="8"/>
  <c r="E29" i="8"/>
  <c r="R28" i="8"/>
  <c r="E28" i="8"/>
  <c r="R27" i="8"/>
  <c r="E27" i="8"/>
  <c r="R26" i="8"/>
  <c r="E26" i="8"/>
  <c r="R25" i="8"/>
  <c r="E25" i="8"/>
  <c r="R24" i="8"/>
  <c r="E24" i="8"/>
  <c r="R23" i="8"/>
  <c r="E23" i="8"/>
  <c r="R22" i="8"/>
  <c r="E22" i="8"/>
  <c r="R21" i="8"/>
  <c r="E21" i="8"/>
  <c r="R20" i="8"/>
  <c r="E20" i="8"/>
  <c r="R19" i="8"/>
  <c r="E19" i="8"/>
  <c r="R18" i="8"/>
  <c r="E18" i="8"/>
  <c r="R17" i="8"/>
  <c r="E17" i="8"/>
  <c r="R16" i="8"/>
  <c r="E16" i="8"/>
  <c r="R15" i="8"/>
  <c r="E15" i="8"/>
  <c r="R14" i="8"/>
  <c r="E14" i="8"/>
  <c r="R13" i="8"/>
  <c r="E13" i="8"/>
  <c r="R12" i="8"/>
  <c r="E12" i="8"/>
  <c r="R11" i="8"/>
  <c r="E11" i="8"/>
  <c r="R10" i="8"/>
  <c r="E10" i="8"/>
  <c r="R9" i="8"/>
  <c r="E9" i="8"/>
  <c r="R8" i="8"/>
  <c r="R36" i="8" s="1"/>
  <c r="E8" i="8"/>
  <c r="R7" i="8"/>
  <c r="E7" i="8"/>
  <c r="E36" i="8" s="1"/>
  <c r="R6" i="8"/>
  <c r="E6" i="8"/>
  <c r="G112" i="7"/>
  <c r="D112" i="7"/>
  <c r="C112" i="7"/>
  <c r="Q111" i="7"/>
  <c r="P111" i="7"/>
  <c r="O111" i="7"/>
  <c r="O112" i="7" s="1"/>
  <c r="N111" i="7"/>
  <c r="N112" i="7" s="1"/>
  <c r="M111" i="7"/>
  <c r="L111" i="7"/>
  <c r="L112" i="7" s="1"/>
  <c r="K111" i="7"/>
  <c r="J111" i="7"/>
  <c r="I111" i="7"/>
  <c r="I112" i="7" s="1"/>
  <c r="H111" i="7"/>
  <c r="E111" i="7"/>
  <c r="E112" i="7" s="1"/>
  <c r="R110" i="7"/>
  <c r="E110" i="7"/>
  <c r="R109" i="7"/>
  <c r="E109" i="7"/>
  <c r="R108" i="7"/>
  <c r="E108" i="7"/>
  <c r="R107" i="7"/>
  <c r="E107" i="7"/>
  <c r="R106" i="7"/>
  <c r="E106" i="7"/>
  <c r="R105" i="7"/>
  <c r="E105" i="7"/>
  <c r="R104" i="7"/>
  <c r="E104" i="7"/>
  <c r="R103" i="7"/>
  <c r="E103" i="7"/>
  <c r="R102" i="7"/>
  <c r="E102" i="7"/>
  <c r="R101" i="7"/>
  <c r="E101" i="7"/>
  <c r="R100" i="7"/>
  <c r="E100" i="7"/>
  <c r="R99" i="7"/>
  <c r="E99" i="7"/>
  <c r="R98" i="7"/>
  <c r="E98" i="7"/>
  <c r="R97" i="7"/>
  <c r="E97" i="7"/>
  <c r="R96" i="7"/>
  <c r="E96" i="7"/>
  <c r="R95" i="7"/>
  <c r="E95" i="7"/>
  <c r="R94" i="7"/>
  <c r="E94" i="7"/>
  <c r="R93" i="7"/>
  <c r="E93" i="7"/>
  <c r="R92" i="7"/>
  <c r="E92" i="7"/>
  <c r="R91" i="7"/>
  <c r="E91" i="7"/>
  <c r="R90" i="7"/>
  <c r="E90" i="7"/>
  <c r="R89" i="7"/>
  <c r="E89" i="7"/>
  <c r="R88" i="7"/>
  <c r="E88" i="7"/>
  <c r="R87" i="7"/>
  <c r="E87" i="7"/>
  <c r="R86" i="7"/>
  <c r="E86" i="7"/>
  <c r="R85" i="7"/>
  <c r="E85" i="7"/>
  <c r="R84" i="7"/>
  <c r="E84" i="7"/>
  <c r="R83" i="7"/>
  <c r="E83" i="7"/>
  <c r="R82" i="7"/>
  <c r="E82" i="7"/>
  <c r="R81" i="7"/>
  <c r="E81" i="7"/>
  <c r="R80" i="7"/>
  <c r="E80" i="7"/>
  <c r="R79" i="7"/>
  <c r="E79" i="7"/>
  <c r="R78" i="7"/>
  <c r="E78" i="7"/>
  <c r="R77" i="7"/>
  <c r="E77" i="7"/>
  <c r="R76" i="7"/>
  <c r="E76" i="7"/>
  <c r="R75" i="7"/>
  <c r="E75" i="7"/>
  <c r="R74" i="7"/>
  <c r="E74" i="7"/>
  <c r="R73" i="7"/>
  <c r="E73" i="7"/>
  <c r="R72" i="7"/>
  <c r="E72" i="7"/>
  <c r="R71" i="7"/>
  <c r="E71" i="7"/>
  <c r="R70" i="7"/>
  <c r="E70" i="7"/>
  <c r="R69" i="7"/>
  <c r="R111" i="7" s="1"/>
  <c r="E69" i="7"/>
  <c r="R68" i="7"/>
  <c r="Q67" i="7"/>
  <c r="P67" i="7"/>
  <c r="P112" i="7" s="1"/>
  <c r="O67" i="7"/>
  <c r="N67" i="7"/>
  <c r="M67" i="7"/>
  <c r="M112" i="7" s="1"/>
  <c r="L67" i="7"/>
  <c r="K67" i="7"/>
  <c r="K112" i="7" s="1"/>
  <c r="J67" i="7"/>
  <c r="J112" i="7" s="1"/>
  <c r="I67" i="7"/>
  <c r="H67" i="7"/>
  <c r="H112" i="7" s="1"/>
  <c r="E67" i="7"/>
  <c r="R66" i="7"/>
  <c r="E66" i="7"/>
  <c r="R65" i="7"/>
  <c r="E65" i="7"/>
  <c r="R64" i="7"/>
  <c r="E64" i="7"/>
  <c r="R63" i="7"/>
  <c r="E63" i="7"/>
  <c r="R62" i="7"/>
  <c r="E62" i="7"/>
  <c r="R61" i="7"/>
  <c r="E61" i="7"/>
  <c r="R60" i="7"/>
  <c r="E60" i="7"/>
  <c r="R59" i="7"/>
  <c r="E59" i="7"/>
  <c r="R58" i="7"/>
  <c r="E58" i="7"/>
  <c r="R57" i="7"/>
  <c r="E57" i="7"/>
  <c r="R56" i="7"/>
  <c r="E56" i="7"/>
  <c r="R55" i="7"/>
  <c r="E55" i="7"/>
  <c r="R54" i="7"/>
  <c r="E54" i="7"/>
  <c r="R53" i="7"/>
  <c r="E53" i="7"/>
  <c r="R52" i="7"/>
  <c r="E52" i="7"/>
  <c r="R51" i="7"/>
  <c r="E51" i="7"/>
  <c r="R50" i="7"/>
  <c r="E50" i="7"/>
  <c r="R49" i="7"/>
  <c r="E49" i="7"/>
  <c r="R48" i="7"/>
  <c r="E48" i="7"/>
  <c r="R47" i="7"/>
  <c r="E47" i="7"/>
  <c r="R46" i="7"/>
  <c r="E46" i="7"/>
  <c r="R45" i="7"/>
  <c r="E45" i="7"/>
  <c r="R44" i="7"/>
  <c r="E44" i="7"/>
  <c r="R43" i="7"/>
  <c r="R67" i="7" s="1"/>
  <c r="E43" i="7"/>
  <c r="R42" i="7"/>
  <c r="E42" i="7"/>
  <c r="R41" i="7"/>
  <c r="P40" i="7"/>
  <c r="O40" i="7"/>
  <c r="N40" i="7"/>
  <c r="M40" i="7"/>
  <c r="L40" i="7"/>
  <c r="K40" i="7"/>
  <c r="J40" i="7"/>
  <c r="I40" i="7"/>
  <c r="H40" i="7"/>
  <c r="E40" i="7"/>
  <c r="R39" i="7"/>
  <c r="E39" i="7"/>
  <c r="R38" i="7"/>
  <c r="E38" i="7"/>
  <c r="R37" i="7"/>
  <c r="E37" i="7"/>
  <c r="R36" i="7"/>
  <c r="E36" i="7"/>
  <c r="R35" i="7"/>
  <c r="E35" i="7"/>
  <c r="R34" i="7"/>
  <c r="E34" i="7"/>
  <c r="R33" i="7"/>
  <c r="E33" i="7"/>
  <c r="R32" i="7"/>
  <c r="E32" i="7"/>
  <c r="R31" i="7"/>
  <c r="E31" i="7"/>
  <c r="R30" i="7"/>
  <c r="E30" i="7"/>
  <c r="R29" i="7"/>
  <c r="E29" i="7"/>
  <c r="R28" i="7"/>
  <c r="E28" i="7"/>
  <c r="R27" i="7"/>
  <c r="E27" i="7"/>
  <c r="R26" i="7"/>
  <c r="E26" i="7"/>
  <c r="R25" i="7"/>
  <c r="E25" i="7"/>
  <c r="R24" i="7"/>
  <c r="E24" i="7"/>
  <c r="R23" i="7"/>
  <c r="E23" i="7"/>
  <c r="R22" i="7"/>
  <c r="E22" i="7"/>
  <c r="R21" i="7"/>
  <c r="E21" i="7"/>
  <c r="R20" i="7"/>
  <c r="E20" i="7"/>
  <c r="R19" i="7"/>
  <c r="E19" i="7"/>
  <c r="R18" i="7"/>
  <c r="E18" i="7"/>
  <c r="R17" i="7"/>
  <c r="E17" i="7"/>
  <c r="R16" i="7"/>
  <c r="E16" i="7"/>
  <c r="R15" i="7"/>
  <c r="E15" i="7"/>
  <c r="R14" i="7"/>
  <c r="E14" i="7"/>
  <c r="R13" i="7"/>
  <c r="E13" i="7"/>
  <c r="R12" i="7"/>
  <c r="E12" i="7"/>
  <c r="R11" i="7"/>
  <c r="E11" i="7"/>
  <c r="R10" i="7"/>
  <c r="E10" i="7"/>
  <c r="R9" i="7"/>
  <c r="E9" i="7"/>
  <c r="R8" i="7"/>
  <c r="E8" i="7"/>
  <c r="R7" i="7"/>
  <c r="E7" i="7"/>
  <c r="R6" i="7"/>
  <c r="R40" i="7" s="1"/>
  <c r="E6" i="7"/>
  <c r="G112" i="5"/>
  <c r="D112" i="5"/>
  <c r="C112" i="5"/>
  <c r="Q111" i="5"/>
  <c r="P111" i="5"/>
  <c r="P112" i="5" s="1"/>
  <c r="O111" i="5"/>
  <c r="N111" i="5"/>
  <c r="N112" i="5" s="1"/>
  <c r="M111" i="5"/>
  <c r="M112" i="5" s="1"/>
  <c r="L111" i="5"/>
  <c r="K111" i="5"/>
  <c r="K112" i="5" s="1"/>
  <c r="J111" i="5"/>
  <c r="I111" i="5"/>
  <c r="H111" i="5"/>
  <c r="H112" i="5" s="1"/>
  <c r="E111" i="5"/>
  <c r="R110" i="5"/>
  <c r="E110" i="5"/>
  <c r="R109" i="5"/>
  <c r="E109" i="5"/>
  <c r="R108" i="5"/>
  <c r="E108" i="5"/>
  <c r="R107" i="5"/>
  <c r="E107" i="5"/>
  <c r="R106" i="5"/>
  <c r="E106" i="5"/>
  <c r="R105" i="5"/>
  <c r="E105" i="5"/>
  <c r="R104" i="5"/>
  <c r="E104" i="5"/>
  <c r="R103" i="5"/>
  <c r="E103" i="5"/>
  <c r="R102" i="5"/>
  <c r="E102" i="5"/>
  <c r="R101" i="5"/>
  <c r="E101" i="5"/>
  <c r="R100" i="5"/>
  <c r="E100" i="5"/>
  <c r="R99" i="5"/>
  <c r="E99" i="5"/>
  <c r="R98" i="5"/>
  <c r="E98" i="5"/>
  <c r="R97" i="5"/>
  <c r="E97" i="5"/>
  <c r="R96" i="5"/>
  <c r="E96" i="5"/>
  <c r="R95" i="5"/>
  <c r="E95" i="5"/>
  <c r="R94" i="5"/>
  <c r="E94" i="5"/>
  <c r="R93" i="5"/>
  <c r="E93" i="5"/>
  <c r="R92" i="5"/>
  <c r="E92" i="5"/>
  <c r="R91" i="5"/>
  <c r="E91" i="5"/>
  <c r="R90" i="5"/>
  <c r="E90" i="5"/>
  <c r="R89" i="5"/>
  <c r="E89" i="5"/>
  <c r="R88" i="5"/>
  <c r="E88" i="5"/>
  <c r="R87" i="5"/>
  <c r="E87" i="5"/>
  <c r="R86" i="5"/>
  <c r="E86" i="5"/>
  <c r="R85" i="5"/>
  <c r="E85" i="5"/>
  <c r="R84" i="5"/>
  <c r="E84" i="5"/>
  <c r="R83" i="5"/>
  <c r="E83" i="5"/>
  <c r="R82" i="5"/>
  <c r="E82" i="5"/>
  <c r="R81" i="5"/>
  <c r="E81" i="5"/>
  <c r="R80" i="5"/>
  <c r="E80" i="5"/>
  <c r="R79" i="5"/>
  <c r="E79" i="5"/>
  <c r="R78" i="5"/>
  <c r="E78" i="5"/>
  <c r="R77" i="5"/>
  <c r="E77" i="5"/>
  <c r="R76" i="5"/>
  <c r="E76" i="5"/>
  <c r="R75" i="5"/>
  <c r="E75" i="5"/>
  <c r="R74" i="5"/>
  <c r="E74" i="5"/>
  <c r="R73" i="5"/>
  <c r="E73" i="5"/>
  <c r="R72" i="5"/>
  <c r="E72" i="5"/>
  <c r="R71" i="5"/>
  <c r="E71" i="5"/>
  <c r="R70" i="5"/>
  <c r="E70" i="5"/>
  <c r="R69" i="5"/>
  <c r="R111" i="5" s="1"/>
  <c r="R112" i="5" s="1"/>
  <c r="E69" i="5"/>
  <c r="R68" i="5"/>
  <c r="Q67" i="5"/>
  <c r="P67" i="5"/>
  <c r="O67" i="5"/>
  <c r="O112" i="5" s="1"/>
  <c r="N67" i="5"/>
  <c r="M67" i="5"/>
  <c r="L67" i="5"/>
  <c r="L112" i="5" s="1"/>
  <c r="K67" i="5"/>
  <c r="J67" i="5"/>
  <c r="J112" i="5" s="1"/>
  <c r="I67" i="5"/>
  <c r="I112" i="5" s="1"/>
  <c r="H67" i="5"/>
  <c r="E67" i="5"/>
  <c r="E112" i="5" s="1"/>
  <c r="R66" i="5"/>
  <c r="E66" i="5"/>
  <c r="R65" i="5"/>
  <c r="E65" i="5"/>
  <c r="R64" i="5"/>
  <c r="E64" i="5"/>
  <c r="R63" i="5"/>
  <c r="E63" i="5"/>
  <c r="R62" i="5"/>
  <c r="E62" i="5"/>
  <c r="R61" i="5"/>
  <c r="E61" i="5"/>
  <c r="R60" i="5"/>
  <c r="E60" i="5"/>
  <c r="R59" i="5"/>
  <c r="E59" i="5"/>
  <c r="R58" i="5"/>
  <c r="E58" i="5"/>
  <c r="R57" i="5"/>
  <c r="E57" i="5"/>
  <c r="R56" i="5"/>
  <c r="E56" i="5"/>
  <c r="R55" i="5"/>
  <c r="E55" i="5"/>
  <c r="R54" i="5"/>
  <c r="E54" i="5"/>
  <c r="R53" i="5"/>
  <c r="E53" i="5"/>
  <c r="R52" i="5"/>
  <c r="E52" i="5"/>
  <c r="R51" i="5"/>
  <c r="E51" i="5"/>
  <c r="R50" i="5"/>
  <c r="E50" i="5"/>
  <c r="R49" i="5"/>
  <c r="E49" i="5"/>
  <c r="R48" i="5"/>
  <c r="E48" i="5"/>
  <c r="R47" i="5"/>
  <c r="E47" i="5"/>
  <c r="R46" i="5"/>
  <c r="E46" i="5"/>
  <c r="R45" i="5"/>
  <c r="E45" i="5"/>
  <c r="R44" i="5"/>
  <c r="E44" i="5"/>
  <c r="R43" i="5"/>
  <c r="E43" i="5"/>
  <c r="R42" i="5"/>
  <c r="R67" i="5" s="1"/>
  <c r="E42" i="5"/>
  <c r="R41" i="5"/>
  <c r="P40" i="5"/>
  <c r="O40" i="5"/>
  <c r="N40" i="5"/>
  <c r="M40" i="5"/>
  <c r="L40" i="5"/>
  <c r="K40" i="5"/>
  <c r="J40" i="5"/>
  <c r="I40" i="5"/>
  <c r="H40" i="5"/>
  <c r="E40" i="5"/>
  <c r="R39" i="5"/>
  <c r="E39" i="5"/>
  <c r="R38" i="5"/>
  <c r="E38" i="5"/>
  <c r="R37" i="5"/>
  <c r="E37" i="5"/>
  <c r="R36" i="5"/>
  <c r="E36" i="5"/>
  <c r="R35" i="5"/>
  <c r="E35" i="5"/>
  <c r="R34" i="5"/>
  <c r="E34" i="5"/>
  <c r="R33" i="5"/>
  <c r="E33" i="5"/>
  <c r="R32" i="5"/>
  <c r="E32" i="5"/>
  <c r="R31" i="5"/>
  <c r="E31" i="5"/>
  <c r="R30" i="5"/>
  <c r="E30" i="5"/>
  <c r="R29" i="5"/>
  <c r="E29" i="5"/>
  <c r="R28" i="5"/>
  <c r="E28" i="5"/>
  <c r="R27" i="5"/>
  <c r="E27" i="5"/>
  <c r="R26" i="5"/>
  <c r="E26" i="5"/>
  <c r="R25" i="5"/>
  <c r="E25" i="5"/>
  <c r="R24" i="5"/>
  <c r="E24" i="5"/>
  <c r="R23" i="5"/>
  <c r="E23" i="5"/>
  <c r="R22" i="5"/>
  <c r="E22" i="5"/>
  <c r="R21" i="5"/>
  <c r="E21" i="5"/>
  <c r="R20" i="5"/>
  <c r="E20" i="5"/>
  <c r="R19" i="5"/>
  <c r="E19" i="5"/>
  <c r="R18" i="5"/>
  <c r="E18" i="5"/>
  <c r="R17" i="5"/>
  <c r="E17" i="5"/>
  <c r="R16" i="5"/>
  <c r="E16" i="5"/>
  <c r="R15" i="5"/>
  <c r="E15" i="5"/>
  <c r="R14" i="5"/>
  <c r="E14" i="5"/>
  <c r="R13" i="5"/>
  <c r="E13" i="5"/>
  <c r="R12" i="5"/>
  <c r="E12" i="5"/>
  <c r="R11" i="5"/>
  <c r="E11" i="5"/>
  <c r="R10" i="5"/>
  <c r="E10" i="5"/>
  <c r="R9" i="5"/>
  <c r="E9" i="5"/>
  <c r="R8" i="5"/>
  <c r="E8" i="5"/>
  <c r="R7" i="5"/>
  <c r="E7" i="5"/>
  <c r="R6" i="5"/>
  <c r="R40" i="5" s="1"/>
  <c r="E6" i="5"/>
  <c r="H3" i="4"/>
  <c r="G3" i="4"/>
  <c r="G18" i="2"/>
  <c r="G17" i="2"/>
  <c r="G16" i="2"/>
  <c r="F16" i="2"/>
  <c r="E12" i="2"/>
  <c r="E11" i="2"/>
  <c r="R102" i="8" l="1"/>
  <c r="Q112" i="7"/>
  <c r="R43" i="9"/>
  <c r="E102" i="8"/>
  <c r="R112" i="7"/>
  <c r="Q40" i="7"/>
  <c r="Q40" i="5"/>
  <c r="Q112" i="5" s="1"/>
</calcChain>
</file>

<file path=xl/sharedStrings.xml><?xml version="1.0" encoding="utf-8"?>
<sst xmlns="http://schemas.openxmlformats.org/spreadsheetml/2006/main" count="1283" uniqueCount="434">
  <si>
    <t>JUMLAH PEGAWAI</t>
  </si>
  <si>
    <t>Elemen Data</t>
  </si>
  <si>
    <t>Tahun 2022</t>
  </si>
  <si>
    <t>ASN</t>
  </si>
  <si>
    <t>Tenaga kontrak</t>
  </si>
  <si>
    <t>Tenaga Ahli/Upahan</t>
  </si>
  <si>
    <t>Jumlah Pegawai</t>
  </si>
  <si>
    <t>Jumlah Pegawai Berdasarkan Agama</t>
  </si>
  <si>
    <t xml:space="preserve"> Islam</t>
  </si>
  <si>
    <t>Kristen</t>
  </si>
  <si>
    <t>Katholik</t>
  </si>
  <si>
    <t>Hindu</t>
  </si>
  <si>
    <t>Budha</t>
  </si>
  <si>
    <t>Aliran Kepercayaan</t>
  </si>
  <si>
    <t>Jumlah Pegawai Berdasarkan Pendidikan</t>
  </si>
  <si>
    <t>Tamat SD</t>
  </si>
  <si>
    <t>SMP</t>
  </si>
  <si>
    <t>SMA</t>
  </si>
  <si>
    <t>Diploma I</t>
  </si>
  <si>
    <t>Diploma II</t>
  </si>
  <si>
    <t>Diploma III</t>
  </si>
  <si>
    <t>Diploma IV</t>
  </si>
  <si>
    <t>S1</t>
  </si>
  <si>
    <t>S2</t>
  </si>
  <si>
    <t>S3</t>
  </si>
  <si>
    <t>Doktor</t>
  </si>
  <si>
    <t>Jumlah Pegawai Berdasarkan Pangkat</t>
  </si>
  <si>
    <t>Golongan I/a</t>
  </si>
  <si>
    <t>Golongan I/b</t>
  </si>
  <si>
    <t>Golongan I/c</t>
  </si>
  <si>
    <t>Golongan I/d</t>
  </si>
  <si>
    <t>Golongan II/a</t>
  </si>
  <si>
    <t>Golongan II/b</t>
  </si>
  <si>
    <t>Golongan II/c</t>
  </si>
  <si>
    <t>Golongan II/d</t>
  </si>
  <si>
    <t>Golongan III/a</t>
  </si>
  <si>
    <t>Golongan III/b</t>
  </si>
  <si>
    <t>Golongan III/c</t>
  </si>
  <si>
    <t>Golongan IIII/d</t>
  </si>
  <si>
    <t>Golongan IV/a</t>
  </si>
  <si>
    <t>Golongan IV/b</t>
  </si>
  <si>
    <t>Golongan IV/c</t>
  </si>
  <si>
    <t>Golongan IV/d</t>
  </si>
  <si>
    <t>Jumlah ASN berdasarkan Jabatan</t>
  </si>
  <si>
    <t>Jabatan Fungsional Tertentu</t>
  </si>
  <si>
    <t>Jabatan Fungsional Umum</t>
  </si>
  <si>
    <t>Jabatan Struktural</t>
  </si>
  <si>
    <t>DINAS PENDIDIKAN</t>
  </si>
  <si>
    <t>Tabel 1 Angka Partisipasi Kasar</t>
  </si>
  <si>
    <t>Satuan</t>
  </si>
  <si>
    <t>Angka Partisiapsi Kasar Tingkat TK</t>
  </si>
  <si>
    <t>%</t>
  </si>
  <si>
    <t>Angka Partisiapsi Kasar Tingkat SD/ MI/ Paket A</t>
  </si>
  <si>
    <t>Angka Partisiapsi Kasar Tingkat SMP/Mts/Paket B</t>
  </si>
  <si>
    <t>Tabel 2 Angka Partisipasi Murni</t>
  </si>
  <si>
    <t>Angka Partisiapsi Murni Tingkat TK</t>
  </si>
  <si>
    <t>-</t>
  </si>
  <si>
    <t>94,81%</t>
  </si>
  <si>
    <t>Angka Partisiapsi Murni Tingkat SD</t>
  </si>
  <si>
    <t>Angka Partisiapsi Murni Tingkat SMP</t>
  </si>
  <si>
    <t>Tabel 3 Rasio Guru dengan Murid</t>
  </si>
  <si>
    <t>Elemen data</t>
  </si>
  <si>
    <t>Rasio Jumlah Murid Per Guru Jenjang TK</t>
  </si>
  <si>
    <t>Rasio Jumlah Murid Per Guru Jenjang SD</t>
  </si>
  <si>
    <t>Rasio Jumlah Murid Per Guru Jenjang SMP</t>
  </si>
  <si>
    <t>1:14,6</t>
  </si>
  <si>
    <t>Rasio ketersediaan sekolah/penduduk usia sekolah</t>
  </si>
  <si>
    <t> 1:52</t>
  </si>
  <si>
    <t>Rasio guru/murid</t>
  </si>
  <si>
    <t> 1:16</t>
  </si>
  <si>
    <t>Rasio guru/murid  per kelas rata-rata</t>
  </si>
  <si>
    <t> 1:28</t>
  </si>
  <si>
    <t>Tabel 4 Angka Putus Sekolah</t>
  </si>
  <si>
    <t>Angka Putus Sekolah SD</t>
  </si>
  <si>
    <t>Angka Putus Sekolah SMP</t>
  </si>
  <si>
    <t>Tabel 5 Angka Melek Huruf dan Angka Buta Huruf</t>
  </si>
  <si>
    <t>Angka Buta Huruf</t>
  </si>
  <si>
    <t>Angka Melek Huruf</t>
  </si>
  <si>
    <t>Tabel 6 Angka Melanjutkan Sekolah</t>
  </si>
  <si>
    <t>Angka Melanjutkan SD Ke SMP</t>
  </si>
  <si>
    <t>- Jumlah Siswa Baru Tingkat I SMP</t>
  </si>
  <si>
    <t>siswa</t>
  </si>
  <si>
    <t>- Jumlah Lulusan SD Tahun Ajaran Sebelumnya</t>
  </si>
  <si>
    <t>Angka Melanjutkan SMP Ke SMA</t>
  </si>
  <si>
    <t>- Jumlah Siswa Baru Tingkat I SMA</t>
  </si>
  <si>
    <t>tidak ada data</t>
  </si>
  <si>
    <t>- Jumlah Lulusan SMP Tahun Ajaran Sebelumnya</t>
  </si>
  <si>
    <t>Tabel 7 Pendidikan Anak Usia Dini</t>
  </si>
  <si>
    <t>Jumlah Peserta PAUD</t>
  </si>
  <si>
    <t>Kelompok Bermain</t>
  </si>
  <si>
    <t>Satuan PAUD Sejenis</t>
  </si>
  <si>
    <t>Taman Penitipan Anak</t>
  </si>
  <si>
    <t>Jumlah Sekolah PAUD</t>
  </si>
  <si>
    <t>unit</t>
  </si>
  <si>
    <t>Jumlah Bangunan PAUD</t>
  </si>
  <si>
    <t>Jumlah Tenaga Pendidik PAUD Bersertifikat</t>
  </si>
  <si>
    <t>orang</t>
  </si>
  <si>
    <t>Jumlah Tenaga Pendidik PAUD Tidak Bersertifikat</t>
  </si>
  <si>
    <t>Tabel 8 RA/ BA/ TA</t>
  </si>
  <si>
    <t xml:space="preserve">Elemen Data </t>
  </si>
  <si>
    <t>Jumlah Siswa</t>
  </si>
  <si>
    <t>Jumlah Sekolah</t>
  </si>
  <si>
    <t>Jumlah Guru RA/ BA/ TA</t>
  </si>
  <si>
    <t>Jumlah Bangunan Sekolah</t>
  </si>
  <si>
    <t>Bangunan Baik</t>
  </si>
  <si>
    <t>Bangunan Tidak Baik</t>
  </si>
  <si>
    <t>Jumlah Pengelola Sekolah</t>
  </si>
  <si>
    <t>Negeri</t>
  </si>
  <si>
    <t>Swasta</t>
  </si>
  <si>
    <t>Jumlah Ruang Kelas Sekolah RA/ BA/ TA</t>
  </si>
  <si>
    <t>ruang</t>
  </si>
  <si>
    <t>Rasio Siswa dengan Tenaga Pendidik</t>
  </si>
  <si>
    <t>Tabel 9 Taman Kanak Kanak</t>
  </si>
  <si>
    <t>Jumlah Guru Taman Kanak Kanak</t>
  </si>
  <si>
    <t>Jumlah Ruang Kelas Sekolah TK</t>
  </si>
  <si>
    <t>1:10.9</t>
  </si>
  <si>
    <t>1:10.6</t>
  </si>
  <si>
    <t>1:10.4</t>
  </si>
  <si>
    <t>1:9.3</t>
  </si>
  <si>
    <t>11.7%</t>
  </si>
  <si>
    <t>Jumlah Guru</t>
  </si>
  <si>
    <t>Jumlah ruang kelas</t>
  </si>
  <si>
    <t>kelas</t>
  </si>
  <si>
    <t>Jumlah ruang kelas SD</t>
  </si>
  <si>
    <t>Jumlah ruang kelas MI</t>
  </si>
  <si>
    <t>MTs</t>
  </si>
  <si>
    <t>Tabel 14 Jumlah Murid dan Guru PAUD Tahun 2022</t>
  </si>
  <si>
    <t>No</t>
  </si>
  <si>
    <t>Nama Sekolah</t>
  </si>
  <si>
    <t>Jumlah Murid</t>
  </si>
  <si>
    <t>Total</t>
  </si>
  <si>
    <t>STATUS AKREDITASI</t>
  </si>
  <si>
    <t>Jml Guru &amp; Kepsek</t>
  </si>
  <si>
    <t>Status Guru</t>
  </si>
  <si>
    <t>Pendidikan Guru</t>
  </si>
  <si>
    <t>Jumlah</t>
  </si>
  <si>
    <t>L</t>
  </si>
  <si>
    <t>P</t>
  </si>
  <si>
    <t>PNS</t>
  </si>
  <si>
    <t>NON PNS</t>
  </si>
  <si>
    <t>D1</t>
  </si>
  <si>
    <t>D2</t>
  </si>
  <si>
    <t>SMA/D1/D2/D3</t>
  </si>
  <si>
    <t>D4/S1</t>
  </si>
  <si>
    <t>Kec.Kartoharjo</t>
  </si>
  <si>
    <t>TK PETRA</t>
  </si>
  <si>
    <t>B</t>
  </si>
  <si>
    <t>TK PERTIWI</t>
  </si>
  <si>
    <t>RA SITI HAJAR 2</t>
  </si>
  <si>
    <t>TK YWKA</t>
  </si>
  <si>
    <t>TK PSM</t>
  </si>
  <si>
    <t>TK NASIONAL</t>
  </si>
  <si>
    <t>A</t>
  </si>
  <si>
    <t>TK TUNAS RIMBA</t>
  </si>
  <si>
    <t>TK AL HUSNA</t>
  </si>
  <si>
    <t>TK SIWI PENI 5 ORO-ORO OMBO</t>
  </si>
  <si>
    <t>TK EFRATA</t>
  </si>
  <si>
    <t>TK KARTIKA IV-17</t>
  </si>
  <si>
    <t>TK AISYIYAH BUSTANUL ATHFAL 7</t>
  </si>
  <si>
    <t>TK IT NUR MUJAHIDIN</t>
  </si>
  <si>
    <t>TK. Kusuma Mulya Bakti 3</t>
  </si>
  <si>
    <t>TK PUSPA BANGSA</t>
  </si>
  <si>
    <t>TK SIWI PENI II KLEGEN</t>
  </si>
  <si>
    <t>C</t>
  </si>
  <si>
    <t>TK IT AN-NUUR</t>
  </si>
  <si>
    <t>TK DHARMA WANITA KANIGORO 1</t>
  </si>
  <si>
    <t>TK SYUHADA</t>
  </si>
  <si>
    <t>TK SITI HAJAR 1</t>
  </si>
  <si>
    <t>TK DHARMA WANITA KANIGORO II</t>
  </si>
  <si>
    <t>TK MATARAM 1</t>
  </si>
  <si>
    <t>TK MATARAM 2</t>
  </si>
  <si>
    <t>TK CITRA INSANI</t>
  </si>
  <si>
    <t>TK. Islamiyah 01 Rejomulyo</t>
  </si>
  <si>
    <t>TK. Islamiyah 02 Rejomulyo</t>
  </si>
  <si>
    <t>TK PERMATA HATI</t>
  </si>
  <si>
    <t>TK SANTO BAVO</t>
  </si>
  <si>
    <t>TK MARGOBHAKTI</t>
  </si>
  <si>
    <t>TK ISLAM HUDAN LINNAS</t>
  </si>
  <si>
    <t>TK DHARMA WANITA KELUN</t>
  </si>
  <si>
    <t>TK DHARMA WANITA TAWANGREJO</t>
  </si>
  <si>
    <t>RA. AL HADIID</t>
  </si>
  <si>
    <t>TK IT AISYAH UMMUL MUMININ</t>
  </si>
  <si>
    <t>Kec.Manguharjo</t>
  </si>
  <si>
    <t>TK GAJAH MADA</t>
  </si>
  <si>
    <t>TK KARTIKA IV-21</t>
  </si>
  <si>
    <t>TK KARTIKA IX-31</t>
  </si>
  <si>
    <t>TK ISLAM AL HUDA</t>
  </si>
  <si>
    <t>TA AZ-ZAHRA</t>
  </si>
  <si>
    <t>TK TUNAS HARAPAN</t>
  </si>
  <si>
    <t>TK PUTRA CITRA ABADI</t>
  </si>
  <si>
    <t>TK AISYIYAH BUSTANUL ATHFAL 1</t>
  </si>
  <si>
    <t>TK DHARMA WANITA DINAS P DAN K</t>
  </si>
  <si>
    <t>TK SIWI PENI NAMBANGAN LOR</t>
  </si>
  <si>
    <t>TK KUNTUM MEKAR</t>
  </si>
  <si>
    <t>TK ISLAMIYAH RAHMATAN LIL ALAMIN</t>
  </si>
  <si>
    <t>TK SITI HAJAR 3</t>
  </si>
  <si>
    <t>TK AL HIDAYAH PANGONGANGAN</t>
  </si>
  <si>
    <t>TK SANTO BERNARDUS</t>
  </si>
  <si>
    <t>TK ISLAM MASYITHOH</t>
  </si>
  <si>
    <t>TK BAKTI</t>
  </si>
  <si>
    <t>TK TAMAN INDRIA</t>
  </si>
  <si>
    <t>TK SANTO YUSUF</t>
  </si>
  <si>
    <t>TK KEMALA BHAYANGKARI 53</t>
  </si>
  <si>
    <t>TK ISLAM AL IRSYAD MADIUN</t>
  </si>
  <si>
    <t>TK AL HIDAYAH 3</t>
  </si>
  <si>
    <t>TK PG REJOAGUNG BARU</t>
  </si>
  <si>
    <t>TK DHARMA WANITA NGEGONG</t>
  </si>
  <si>
    <t>TK DHARMA WANITA SOGATEN</t>
  </si>
  <si>
    <t>Kec.Taman</t>
  </si>
  <si>
    <t>TK AISYIYAH BUSTANUL ATHFAL 11</t>
  </si>
  <si>
    <t>TK LKMD PANDEAN II</t>
  </si>
  <si>
    <t>TK NUR RAHMA</t>
  </si>
  <si>
    <t>RA NASHRUS SUNNAH</t>
  </si>
  <si>
    <t>RA PERWANIDA DEMANGAN</t>
  </si>
  <si>
    <t>RA PERWANIDA AN-NUUR</t>
  </si>
  <si>
    <t>TK DHARMA WANITA JOSENAN</t>
  </si>
  <si>
    <t>TK PERWANIDA JOSENAN</t>
  </si>
  <si>
    <t>TK MITRA HARAPAN</t>
  </si>
  <si>
    <t>TK ABADI KUNCEN</t>
  </si>
  <si>
    <t>TK DHARMA WANITA DEMANGAN</t>
  </si>
  <si>
    <t>TK IHSANIYAH</t>
  </si>
  <si>
    <t>TK CANDRA SIWI TAMA</t>
  </si>
  <si>
    <t>TK ISLAM INSAN AL FIRDAUS</t>
  </si>
  <si>
    <t>TK LKMD PANDEAN III</t>
  </si>
  <si>
    <t>TK AL HIDAYAH PLUS</t>
  </si>
  <si>
    <t>TK AL KAUTSAR BAKTI 2</t>
  </si>
  <si>
    <t>TK RT 17 KEJURON</t>
  </si>
  <si>
    <t>TK ANTONIUS</t>
  </si>
  <si>
    <t>TK TUNAS BHAKTI</t>
  </si>
  <si>
    <t>TK LKMD KEJURON</t>
  </si>
  <si>
    <t>TK PELITA HARAPAN</t>
  </si>
  <si>
    <t>TK DARUL ULUM TAMAN</t>
  </si>
  <si>
    <t>TK AL AMIN</t>
  </si>
  <si>
    <t>TK NUR AS SALAM</t>
  </si>
  <si>
    <t>TK SIWI PENI TAMAN 1</t>
  </si>
  <si>
    <t>TK AL HIDAYAH 4 TAMAN</t>
  </si>
  <si>
    <t>TK KARTIKA IV-15</t>
  </si>
  <si>
    <t>TK SIWI PENI RAHAYU</t>
  </si>
  <si>
    <t>TK YAA BUNAYA</t>
  </si>
  <si>
    <t>TK TUNAS BANGSA</t>
  </si>
  <si>
    <t>TK AISYIYAH BUSTANUL ATHFAL 3</t>
  </si>
  <si>
    <t>TK ISLAM AR RIDLO</t>
  </si>
  <si>
    <t>TK DHARMA WANITA I MANISREJO</t>
  </si>
  <si>
    <t>TK NEGERI PEMBINA</t>
  </si>
  <si>
    <t>TK AL HUSNA 2 MADIUN</t>
  </si>
  <si>
    <t>TK DHARMA WANITA II MANISREJO</t>
  </si>
  <si>
    <t>TK AL HIDAYAH I</t>
  </si>
  <si>
    <t>TK AL HIDAYAH II</t>
  </si>
  <si>
    <t>TK AISYIYAH BUSTANUL ATHFAL18</t>
  </si>
  <si>
    <t>RA AL-MUTTAQIN</t>
  </si>
  <si>
    <t>TK. Anak Ceria Bangsa</t>
  </si>
  <si>
    <t>Tabel 13 Pendidikan Non Formal</t>
  </si>
  <si>
    <t>Pendidikan Ketrampilan dan Pelatihan Kerja</t>
  </si>
  <si>
    <t>Jumlah Lembaga Pendidikan Ketrampilan dan Pelatihan Kerja</t>
  </si>
  <si>
    <t>lembaga</t>
  </si>
  <si>
    <t>Jumlah Kelas  Lembaga Pendidikan dan Pelatihan Kerja</t>
  </si>
  <si>
    <t>Jumlah Siswa Lembaga Pendidikan dan Pelatihan Kerja</t>
  </si>
  <si>
    <t>Jumlah Tenaga Pengajar Lembaga Pendidikan dan Pelatiahan Kerja</t>
  </si>
  <si>
    <t>Pendidikan Kesetaraan</t>
  </si>
  <si>
    <t>Pendidikan Kesetaraan Paket A</t>
  </si>
  <si>
    <t>Jumlah Tenaga Pengajar</t>
  </si>
  <si>
    <t>Pendidikan Kesetaraan Paket B</t>
  </si>
  <si>
    <t>Pendidikan Kesetaraan Paket C</t>
  </si>
  <si>
    <t>Pusat Kegiatan Belajar Masyarakat (PKBM)</t>
  </si>
  <si>
    <t>Jumlah Pusat Kegiatan Belajar Masyarakat</t>
  </si>
  <si>
    <t>Jumlah Peserta Pusat Kegiatan Belajar Masyarakat</t>
  </si>
  <si>
    <t>Jumlah Tenaga Pengajar Kegiatan Belajar Masyarakat</t>
  </si>
  <si>
    <t>Tabel 14 Jumlah Murid dan Guru TK Tahun 2022</t>
  </si>
  <si>
    <t>Tabel 16 Jumlah Murid dan Guru SD/ MI/ Sederajat Tahun 2022</t>
  </si>
  <si>
    <t>SDN SUKOSARI</t>
  </si>
  <si>
    <t>SDN KELUN</t>
  </si>
  <si>
    <t>SDN 03 KLEGEN</t>
  </si>
  <si>
    <t>SDN 04 KLEGEN</t>
  </si>
  <si>
    <t>SDN 01 KARTOHARJO</t>
  </si>
  <si>
    <t>SDK SANTO BAVO</t>
  </si>
  <si>
    <t>SD KRISTEN PETRA</t>
  </si>
  <si>
    <t>SDN 01 KANIGORO</t>
  </si>
  <si>
    <t>MI Islamiah Rejomulyo</t>
  </si>
  <si>
    <t>SDN 03 KARTOHARJO</t>
  </si>
  <si>
    <t>SDN 03 KANIGORO</t>
  </si>
  <si>
    <t>SDN 02 TAWANGREJO</t>
  </si>
  <si>
    <t>SDN 02 REJOMULYO</t>
  </si>
  <si>
    <t>SDN 02 KLEGEN</t>
  </si>
  <si>
    <t>SDN ORO-ORO OMBO</t>
  </si>
  <si>
    <t>SDN PILANGBANGO</t>
  </si>
  <si>
    <t>SDN 01 TAWANGREJO</t>
  </si>
  <si>
    <t>SDN 01 REJOMULYO</t>
  </si>
  <si>
    <t>SDN 02 KANIGORO</t>
  </si>
  <si>
    <t>SDN 02 KARTOHARJO</t>
  </si>
  <si>
    <t>SDN 01 KLEGEN</t>
  </si>
  <si>
    <t>SDI HUDAN LINNAS</t>
  </si>
  <si>
    <t>SDI SITI HAJAR</t>
  </si>
  <si>
    <t>MI PSM</t>
  </si>
  <si>
    <t>SD AISYIYAH KARTOHARJO MADIUN</t>
  </si>
  <si>
    <t>MI AL MUBAROK</t>
  </si>
  <si>
    <t>TT</t>
  </si>
  <si>
    <t>SDIT Aisyah Ummul Muminin</t>
  </si>
  <si>
    <t>AL MUSTOFA - Pkt A</t>
  </si>
  <si>
    <t>AL-IMRON IRSYAD</t>
  </si>
  <si>
    <t>KHAIRUNNAS - Pkt A</t>
  </si>
  <si>
    <t>SDN 01 NAMBANGAN KIDUL</t>
  </si>
  <si>
    <t>SDN SOGATEN</t>
  </si>
  <si>
    <t>SDN NGEGONG</t>
  </si>
  <si>
    <t>SDN 01 NAMBANGAN LOR</t>
  </si>
  <si>
    <t>SDN 03 NAMBANGAN KIDUL</t>
  </si>
  <si>
    <t>SDN 05 MADIUN LOR</t>
  </si>
  <si>
    <t>SDN 03 MADIUN LOR</t>
  </si>
  <si>
    <t>SDN 02 NAMBANGAN LOR</t>
  </si>
  <si>
    <t>SDN 04 NAMBANGAN KIDUL</t>
  </si>
  <si>
    <t>SDK SANTO YUSUF</t>
  </si>
  <si>
    <t>SDS SANTO BERNARDUS</t>
  </si>
  <si>
    <t>SDK ADVENT IMANUEL</t>
  </si>
  <si>
    <t>SDN 01 MADIUN LOR</t>
  </si>
  <si>
    <t>SDN 01 PANGONGANGAN</t>
  </si>
  <si>
    <t>SDN 01 WINONGO</t>
  </si>
  <si>
    <t>SDN 02 WINONGO</t>
  </si>
  <si>
    <t>SDN 02 PANGONGANGAN</t>
  </si>
  <si>
    <t>SDN PATIHAN</t>
  </si>
  <si>
    <t>SDN 02 NAMBANGAN KIDUL</t>
  </si>
  <si>
    <t>SDN 01 MANGUHARJO</t>
  </si>
  <si>
    <t>SDN 02 MADIUN LOR</t>
  </si>
  <si>
    <t>SDN 04 MADIUN LOR</t>
  </si>
  <si>
    <t>MI ISLAMIYAH 01 MANGUHARJO</t>
  </si>
  <si>
    <t>MI ISLAMIYAH 02</t>
  </si>
  <si>
    <t>MI MUHAMMADIYAH</t>
  </si>
  <si>
    <t>MI ISLAMIYAH 03 MANGUHARJO</t>
  </si>
  <si>
    <t>MI AL IRSYAD</t>
  </si>
  <si>
    <t>MI SITI HAJAR</t>
  </si>
  <si>
    <t>SDN KUNCEN</t>
  </si>
  <si>
    <t>SDN KEJURON</t>
  </si>
  <si>
    <t>SDN 01 TAMAN</t>
  </si>
  <si>
    <t>SDN 02 PANDEAN</t>
  </si>
  <si>
    <t>SDN 04 MANISREJO</t>
  </si>
  <si>
    <t>SDN 03 TAMAN</t>
  </si>
  <si>
    <t>SDN BANJAREJO</t>
  </si>
  <si>
    <t>SD MUHAMMADIYAH DARUSALAM</t>
  </si>
  <si>
    <t>SDN 01 JOSENAN</t>
  </si>
  <si>
    <t>SDN 01 MOJOREJO</t>
  </si>
  <si>
    <t>SDK ST.MARIA 2</t>
  </si>
  <si>
    <t>SDK ST.MARIA 1</t>
  </si>
  <si>
    <t>SD KARTIKA IV/2</t>
  </si>
  <si>
    <t>SD AL HUSNA IFDS</t>
  </si>
  <si>
    <t>SDN 03 JOSENAN</t>
  </si>
  <si>
    <t>SDN 01 DEMANGAN</t>
  </si>
  <si>
    <t>SDN 02 MOJOREJO</t>
  </si>
  <si>
    <t>SDN 03 MANISREJO</t>
  </si>
  <si>
    <t>SDN 02 JOSENAN</t>
  </si>
  <si>
    <t>SDN 02 DEMANGAN</t>
  </si>
  <si>
    <t>SDN 01 PANDEAN</t>
  </si>
  <si>
    <t>SD NASIONAL TIGA BAHASA MITRA HARAPAN</t>
  </si>
  <si>
    <t>SDN 02 TAMAN</t>
  </si>
  <si>
    <t>SDN 01 MANISREJO</t>
  </si>
  <si>
    <t>SDN 02 MANISREJO</t>
  </si>
  <si>
    <t>MIN DEMANGAN</t>
  </si>
  <si>
    <t>MIN MANISREJO</t>
  </si>
  <si>
    <t>MIT Bakti Ibu</t>
  </si>
  <si>
    <t>MI AL HIDAYAH</t>
  </si>
  <si>
    <t>MIS AL ISLAM</t>
  </si>
  <si>
    <t>MI DARUL ULUM</t>
  </si>
  <si>
    <t>SD Islam Unggulan Sahabat</t>
  </si>
  <si>
    <t>SDIT AL MUTTAQIN</t>
  </si>
  <si>
    <t>Tabel 17 Jumlah Murid dan Guru SMP/ MTs/ Sederajat Tahun 2022</t>
  </si>
  <si>
    <t>SMPS TAMAN BAKTI MADIUN</t>
  </si>
  <si>
    <t>SMP SANTO BERNARDUS</t>
  </si>
  <si>
    <t>SMP PSM KOTA MADIUN</t>
  </si>
  <si>
    <t>SMP NEGERI 8 MADIUN</t>
  </si>
  <si>
    <t>MTS Pertanian</t>
  </si>
  <si>
    <t>ALGHEINS - Pkt B</t>
  </si>
  <si>
    <t>AL MUSTOFA - Pkt B</t>
  </si>
  <si>
    <t>PONCOWATI - Pkt B</t>
  </si>
  <si>
    <t>KHAIRUNNAS - Pkt B</t>
  </si>
  <si>
    <t>SMP NEGERI 9 MADIUN</t>
  </si>
  <si>
    <t>SMP NEGERI 1 MADIUN</t>
  </si>
  <si>
    <t>SMP SANTO YUSUF</t>
  </si>
  <si>
    <t>SMPS MUHAMMADIYAH 1 MADIUN</t>
  </si>
  <si>
    <t>SMP NEGERI 12 MADIUN</t>
  </si>
  <si>
    <t>SMP NEGERI 7 MADIUN</t>
  </si>
  <si>
    <t>SMP NEGERI 5 MADIUN</t>
  </si>
  <si>
    <t>SMP NEGERI 3 MADIUN</t>
  </si>
  <si>
    <t>SMP NEGERI 13</t>
  </si>
  <si>
    <t>MTS Siti Hajar</t>
  </si>
  <si>
    <t>SMPIT BAKTI IBU</t>
  </si>
  <si>
    <t>GLADIUL - Pkt B</t>
  </si>
  <si>
    <t>SMP NEGERI 10 MADIUN</t>
  </si>
  <si>
    <t>SMPS DARUL MADINAH</t>
  </si>
  <si>
    <t>SMP NEGERI 11 MADIUN</t>
  </si>
  <si>
    <t>SMP NEGERI 6 MADIUN</t>
  </si>
  <si>
    <t>SMP NEGERI 4 MADIUN</t>
  </si>
  <si>
    <t>SMP NEGERI 2 MADIUN</t>
  </si>
  <si>
    <t>SMP NEGERI 14 MADIUN</t>
  </si>
  <si>
    <t>SMP NASIONAL TIGA BAHASA MITRA HARAPAN</t>
  </si>
  <si>
    <t>MTsN Kota Madiun</t>
  </si>
  <si>
    <t>MTS Al Mujaddadiyyah</t>
  </si>
  <si>
    <t>SMP MBS PROF HAMKA</t>
  </si>
  <si>
    <t xml:space="preserve">Tabel 14 Jumlah Sekolah menurut Tingkat Pendidikan </t>
  </si>
  <si>
    <t>RA/ BA/ TA</t>
  </si>
  <si>
    <t>Sekolah</t>
  </si>
  <si>
    <t>Taman Kanak-Kanak (TK)</t>
  </si>
  <si>
    <t>SD</t>
  </si>
  <si>
    <t>MI</t>
  </si>
  <si>
    <t>Tabel 15 Jumlah Murid Menurut Tingkat Pendidikan</t>
  </si>
  <si>
    <t>murid</t>
  </si>
  <si>
    <t>Taman Kanak-kanak (TK)</t>
  </si>
  <si>
    <t>Tabel 16 Jumlah Guru Menurut Tingkat Pendidikan</t>
  </si>
  <si>
    <t>Tabel 18 Penduduk Berdasarakan Usia Sekolah</t>
  </si>
  <si>
    <t>Jumlah Penduduk Usia 0-6 Tahun</t>
  </si>
  <si>
    <t>Orang</t>
  </si>
  <si>
    <t>Kecamatan Kartoharjo</t>
  </si>
  <si>
    <t>Kecamatan Manguharjo</t>
  </si>
  <si>
    <t>Kecamatan Taman</t>
  </si>
  <si>
    <t>Jumlah Penduduk Usia 7-12 Tahun</t>
  </si>
  <si>
    <t>Jumlah Penduduk Usia 13-15 Tahun</t>
  </si>
  <si>
    <t>Jumlah Penduduk Usia 16-18 Tahun</t>
  </si>
  <si>
    <t>Tabel 19 Angka Kelulusan</t>
  </si>
  <si>
    <t xml:space="preserve">Angka kelulusan SD/MT, SMP/MTs dan </t>
  </si>
  <si>
    <t>persen</t>
  </si>
  <si>
    <t xml:space="preserve">Melanjutkan dari SD/MI ke  SMP/MTs </t>
  </si>
  <si>
    <t>Guru yang memenuhi kualifikasi S1/S2/S3.</t>
  </si>
  <si>
    <t>Rata-rata Angka Kelulusan</t>
  </si>
  <si>
    <t>Tabel 20 Manajemen Pelayanan Pendidikan</t>
  </si>
  <si>
    <t>Pengolahan database informasi pendidikan, dan evaluasi pelaporan berbasis TIK</t>
  </si>
  <si>
    <t>Satuan pendidikan semua jenjang melaksanakan manejemen berbasis sekolah</t>
  </si>
  <si>
    <t>Tenaga Pendidik dan Kependidikan yang mengikuti Pelatihan Profesional</t>
  </si>
  <si>
    <t>SPM</t>
  </si>
  <si>
    <t>Jenis Pelayanan Dasar</t>
  </si>
  <si>
    <t>Indikator Pencapaian</t>
  </si>
  <si>
    <t xml:space="preserve">Target Capaian </t>
  </si>
  <si>
    <t>Realisasi</t>
  </si>
  <si>
    <t xml:space="preserve">Pendidikan Dasar </t>
  </si>
  <si>
    <t>Jumlah  Warga Negara  Usia 7 -15 Tahun yang berpartisipasi dalam pendidikan dasar (SD/Mi, SMP/MTs)</t>
  </si>
  <si>
    <t>Jumlah  Warga Negara  Usia 7 –18 Tahun yang belum menyelesaiakan pendidikan dasar dan atau menengah yang perpartisipasi dalam pendidikan kesataraan</t>
  </si>
  <si>
    <t>Pendidikan Anak Usia Dini</t>
  </si>
  <si>
    <t>Jumlah Warga Negara Usia 5-6 Tahun yang berpartisipasi dalam pendidikan PAUD</t>
  </si>
  <si>
    <t>Jumlah Ruang Kelas SD/ MI/ Sederajat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</si>
</sst>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>
    <font>
      <sz val="11"/>
      <color theme="1"/>
      <name val="Calibri"/>
      <scheme val="minor"/>
    </font>
    <font>
      <b/>
      <sz val="10"/>
      <color theme="1"/>
      <name val="Tahoma"/>
    </font>
    <font>
      <sz val="10"/>
      <color theme="1"/>
      <name val="Tahoma"/>
    </font>
    <font>
      <sz val="11"/>
      <name val="Calibri"/>
    </font>
    <font>
      <sz val="10"/>
      <color rgb="FF000000"/>
      <name val="Tahoma"/>
    </font>
    <font>
      <sz val="10"/>
      <color rgb="FF333333"/>
      <name val="Tahoma"/>
    </font>
    <font>
      <sz val="10"/>
      <color theme="1"/>
      <name val="Calibri"/>
    </font>
    <font>
      <b/>
      <sz val="10"/>
      <color rgb="FF000000"/>
      <name val="Tahoma"/>
    </font>
    <font>
      <sz val="9"/>
      <color theme="1"/>
      <name val="Tahoma"/>
    </font>
    <font>
      <sz val="9"/>
      <color rgb="FF000000"/>
      <name val="Tahoma"/>
    </font>
    <font>
      <b/>
      <sz val="9"/>
      <color rgb="FF000000"/>
      <name val="Tahoma"/>
    </font>
    <font>
      <sz val="10"/>
      <color rgb="FF000000"/>
      <name val="&quot;Arial Narrow&quot;"/>
    </font>
    <font>
      <sz val="9"/>
      <color rgb="FF000000"/>
      <name val="&quot;Arial Narrow&quot;"/>
    </font>
    <font>
      <b/>
      <sz val="9"/>
      <color rgb="FF000000"/>
      <name val="&quot;Arial Narrow&quot;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ADB9CA"/>
        <bgColor rgb="FFADB9CA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0" fontId="2" fillId="3" borderId="6" xfId="0" quotePrefix="1" applyNumberFormat="1" applyFont="1" applyFill="1" applyBorder="1" applyAlignment="1">
      <alignment horizontal="center" vertical="center"/>
    </xf>
    <xf numFmtId="10" fontId="2" fillId="3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2" fillId="0" borderId="6" xfId="0" quotePrefix="1" applyFont="1" applyBorder="1" applyAlignment="1">
      <alignment horizontal="center" vertical="center"/>
    </xf>
    <xf numFmtId="20" fontId="4" fillId="0" borderId="6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vertical="center" wrapText="1"/>
    </xf>
    <xf numFmtId="0" fontId="2" fillId="0" borderId="6" xfId="0" applyFont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5" fillId="4" borderId="9" xfId="0" quotePrefix="1" applyFont="1" applyFill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10" fontId="2" fillId="3" borderId="6" xfId="0" quotePrefix="1" applyNumberFormat="1" applyFont="1" applyFill="1" applyBorder="1" applyAlignment="1">
      <alignment horizontal="right" vertical="center"/>
    </xf>
    <xf numFmtId="10" fontId="2" fillId="3" borderId="6" xfId="0" applyNumberFormat="1" applyFont="1" applyFill="1" applyBorder="1" applyAlignment="1">
      <alignment horizontal="right" vertical="center"/>
    </xf>
    <xf numFmtId="0" fontId="5" fillId="4" borderId="6" xfId="0" quotePrefix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3" fontId="2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8" fillId="0" borderId="0" xfId="0" applyFont="1"/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9" fillId="0" borderId="6" xfId="0" applyFont="1" applyBorder="1" applyAlignment="1">
      <alignment horizontal="right"/>
    </xf>
    <xf numFmtId="0" fontId="9" fillId="0" borderId="3" xfId="0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5" xfId="0" applyFont="1" applyBorder="1" applyAlignment="1">
      <alignment horizontal="right"/>
    </xf>
    <xf numFmtId="0" fontId="9" fillId="0" borderId="13" xfId="0" applyFont="1" applyBorder="1"/>
    <xf numFmtId="0" fontId="9" fillId="0" borderId="5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4" xfId="0" applyFont="1" applyBorder="1"/>
    <xf numFmtId="3" fontId="2" fillId="0" borderId="4" xfId="0" applyNumberFormat="1" applyFont="1" applyBorder="1" applyAlignment="1">
      <alignment horizontal="left" vertical="center" wrapText="1"/>
    </xf>
    <xf numFmtId="0" fontId="2" fillId="0" borderId="6" xfId="0" quotePrefix="1" applyFont="1" applyBorder="1" applyAlignment="1">
      <alignment horizontal="right" vertical="center"/>
    </xf>
    <xf numFmtId="0" fontId="4" fillId="0" borderId="0" xfId="0" applyFont="1"/>
    <xf numFmtId="0" fontId="7" fillId="0" borderId="0" xfId="0" applyFont="1"/>
    <xf numFmtId="0" fontId="1" fillId="0" borderId="0" xfId="0" applyFont="1"/>
    <xf numFmtId="0" fontId="4" fillId="0" borderId="6" xfId="0" applyFont="1" applyBorder="1" applyAlignment="1">
      <alignment horizontal="center"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11" fillId="0" borderId="6" xfId="0" applyFont="1" applyBorder="1" applyAlignment="1">
      <alignment horizontal="right"/>
    </xf>
    <xf numFmtId="0" fontId="11" fillId="0" borderId="4" xfId="0" applyFont="1" applyBorder="1"/>
    <xf numFmtId="0" fontId="2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11" fillId="0" borderId="13" xfId="0" applyFont="1" applyBorder="1"/>
    <xf numFmtId="0" fontId="11" fillId="0" borderId="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right"/>
    </xf>
    <xf numFmtId="0" fontId="12" fillId="0" borderId="4" xfId="0" applyFont="1" applyBorder="1"/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right"/>
    </xf>
    <xf numFmtId="0" fontId="12" fillId="0" borderId="13" xfId="0" applyFont="1" applyBorder="1"/>
    <xf numFmtId="0" fontId="12" fillId="0" borderId="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0" fillId="5" borderId="6" xfId="0" applyFont="1" applyFill="1" applyBorder="1"/>
    <xf numFmtId="0" fontId="10" fillId="5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0" fillId="6" borderId="6" xfId="0" applyFont="1" applyFill="1" applyBorder="1"/>
    <xf numFmtId="0" fontId="10" fillId="6" borderId="6" xfId="0" applyFont="1" applyFill="1" applyBorder="1" applyAlignment="1">
      <alignment horizontal="center"/>
    </xf>
    <xf numFmtId="0" fontId="6" fillId="0" borderId="0" xfId="0" applyFont="1"/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2" fillId="0" borderId="6" xfId="0" applyFont="1" applyBorder="1"/>
    <xf numFmtId="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9" fontId="2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/>
    <xf numFmtId="0" fontId="1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5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1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0" borderId="0" xfId="0"/>
    <xf numFmtId="0" fontId="2" fillId="0" borderId="14" xfId="0" applyFont="1" applyBorder="1" applyAlignment="1">
      <alignment horizontal="left" vertical="center"/>
    </xf>
    <xf numFmtId="0" fontId="3" fillId="0" borderId="12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40.85546875" customWidth="1"/>
    <col min="2" max="3" width="15.42578125" customWidth="1"/>
    <col min="4" max="4" width="19.140625" customWidth="1"/>
    <col min="5" max="26" width="8.85546875" customWidth="1"/>
  </cols>
  <sheetData>
    <row r="1" spans="1:26" ht="16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130" t="s">
        <v>1</v>
      </c>
      <c r="B3" s="132" t="s">
        <v>2</v>
      </c>
      <c r="C3" s="133"/>
      <c r="D3" s="13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131"/>
      <c r="B4" s="3" t="s">
        <v>3</v>
      </c>
      <c r="C4" s="3" t="s">
        <v>4</v>
      </c>
      <c r="D4" s="3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4" t="s">
        <v>6</v>
      </c>
      <c r="B5" s="5">
        <v>59</v>
      </c>
      <c r="C5" s="5">
        <v>7</v>
      </c>
      <c r="D5" s="5">
        <v>18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>
      <c r="A6" s="4" t="s">
        <v>7</v>
      </c>
      <c r="B6" s="5"/>
      <c r="C6" s="5"/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6" t="s">
        <v>8</v>
      </c>
      <c r="B7" s="5">
        <v>57</v>
      </c>
      <c r="C7" s="5"/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6" t="s">
        <v>9</v>
      </c>
      <c r="B8" s="5"/>
      <c r="C8" s="5"/>
      <c r="D8" s="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6" t="s">
        <v>10</v>
      </c>
      <c r="B9" s="5">
        <v>2</v>
      </c>
      <c r="C9" s="5"/>
      <c r="D9" s="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.5" customHeight="1">
      <c r="A10" s="6" t="s">
        <v>11</v>
      </c>
      <c r="B10" s="5"/>
      <c r="C10" s="5"/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.5" customHeight="1">
      <c r="A11" s="6" t="s">
        <v>12</v>
      </c>
      <c r="B11" s="5"/>
      <c r="C11" s="5"/>
      <c r="D11" s="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6" t="s">
        <v>13</v>
      </c>
      <c r="B12" s="5"/>
      <c r="C12" s="5"/>
      <c r="D12" s="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4" t="s">
        <v>14</v>
      </c>
      <c r="B13" s="5"/>
      <c r="C13" s="5"/>
      <c r="D13" s="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.5" customHeight="1">
      <c r="A14" s="6" t="s">
        <v>15</v>
      </c>
      <c r="B14" s="5"/>
      <c r="C14" s="5"/>
      <c r="D14" s="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6.5" customHeight="1">
      <c r="A15" s="6" t="s">
        <v>16</v>
      </c>
      <c r="B15" s="5">
        <v>1</v>
      </c>
      <c r="C15" s="5"/>
      <c r="D15" s="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>
      <c r="A16" s="6" t="s">
        <v>17</v>
      </c>
      <c r="B16" s="5">
        <v>18</v>
      </c>
      <c r="C16" s="5">
        <v>3</v>
      </c>
      <c r="D16" s="5">
        <v>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6" t="s">
        <v>18</v>
      </c>
      <c r="B17" s="5"/>
      <c r="C17" s="5">
        <v>1</v>
      </c>
      <c r="D17" s="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6" t="s">
        <v>19</v>
      </c>
      <c r="B18" s="5"/>
      <c r="C18" s="5"/>
      <c r="D18" s="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6" t="s">
        <v>20</v>
      </c>
      <c r="B19" s="5">
        <v>5</v>
      </c>
      <c r="C19" s="5">
        <v>1</v>
      </c>
      <c r="D19" s="5">
        <v>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6" t="s">
        <v>21</v>
      </c>
      <c r="B20" s="5"/>
      <c r="C20" s="5"/>
      <c r="D20" s="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6" t="s">
        <v>22</v>
      </c>
      <c r="B21" s="5">
        <v>27</v>
      </c>
      <c r="C21" s="5">
        <v>1</v>
      </c>
      <c r="D21" s="5">
        <v>11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6.5" customHeight="1">
      <c r="A22" s="6" t="s">
        <v>23</v>
      </c>
      <c r="B22" s="5">
        <v>8</v>
      </c>
      <c r="C22" s="5">
        <v>1</v>
      </c>
      <c r="D22" s="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6" t="s">
        <v>24</v>
      </c>
      <c r="B23" s="5"/>
      <c r="C23" s="5"/>
      <c r="D23" s="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6" t="s">
        <v>25</v>
      </c>
      <c r="B24" s="5"/>
      <c r="C24" s="5"/>
      <c r="D24" s="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4" t="s">
        <v>26</v>
      </c>
      <c r="B25" s="5"/>
      <c r="C25" s="5"/>
      <c r="D25" s="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5" customHeight="1">
      <c r="A26" s="6" t="s">
        <v>27</v>
      </c>
      <c r="B26" s="5"/>
      <c r="C26" s="5"/>
      <c r="D26" s="5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.5" customHeight="1">
      <c r="A27" s="6" t="s">
        <v>28</v>
      </c>
      <c r="B27" s="5"/>
      <c r="C27" s="5"/>
      <c r="D27" s="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6" t="s">
        <v>29</v>
      </c>
      <c r="B28" s="5"/>
      <c r="C28" s="5"/>
      <c r="D28" s="5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6" t="s">
        <v>30</v>
      </c>
      <c r="B29" s="5"/>
      <c r="C29" s="5"/>
      <c r="D29" s="5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6.5" customHeight="1">
      <c r="A30" s="6" t="s">
        <v>31</v>
      </c>
      <c r="B30" s="5"/>
      <c r="C30" s="5"/>
      <c r="D30" s="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6.5" customHeight="1">
      <c r="A31" s="6" t="s">
        <v>32</v>
      </c>
      <c r="B31" s="5">
        <v>2</v>
      </c>
      <c r="C31" s="5"/>
      <c r="D31" s="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6.5" customHeight="1">
      <c r="A32" s="6" t="s">
        <v>33</v>
      </c>
      <c r="B32" s="5">
        <v>7</v>
      </c>
      <c r="C32" s="5"/>
      <c r="D32" s="5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6" t="s">
        <v>34</v>
      </c>
      <c r="B33" s="5">
        <v>11</v>
      </c>
      <c r="C33" s="5"/>
      <c r="D33" s="5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6" t="s">
        <v>35</v>
      </c>
      <c r="B34" s="5">
        <v>6</v>
      </c>
      <c r="C34" s="5"/>
      <c r="D34" s="5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6" t="s">
        <v>36</v>
      </c>
      <c r="B35" s="5">
        <v>3</v>
      </c>
      <c r="C35" s="5"/>
      <c r="D35" s="5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6.5" customHeight="1">
      <c r="A36" s="6" t="s">
        <v>37</v>
      </c>
      <c r="B36" s="5">
        <v>8</v>
      </c>
      <c r="C36" s="5"/>
      <c r="D36" s="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6" t="s">
        <v>38</v>
      </c>
      <c r="B37" s="5">
        <v>8</v>
      </c>
      <c r="C37" s="5"/>
      <c r="D37" s="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6" t="s">
        <v>39</v>
      </c>
      <c r="B38" s="5">
        <v>7</v>
      </c>
      <c r="C38" s="5"/>
      <c r="D38" s="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6" t="s">
        <v>40</v>
      </c>
      <c r="B39" s="5">
        <v>4</v>
      </c>
      <c r="C39" s="5"/>
      <c r="D39" s="5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6" t="s">
        <v>41</v>
      </c>
      <c r="B40" s="5">
        <v>2</v>
      </c>
      <c r="C40" s="5"/>
      <c r="D40" s="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6" t="s">
        <v>42</v>
      </c>
      <c r="B41" s="5"/>
      <c r="C41" s="5"/>
      <c r="D41" s="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4" t="s">
        <v>43</v>
      </c>
      <c r="B42" s="5"/>
      <c r="C42" s="5"/>
      <c r="D42" s="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6" t="s">
        <v>44</v>
      </c>
      <c r="B43" s="5">
        <v>8</v>
      </c>
      <c r="C43" s="5"/>
      <c r="D43" s="5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6" t="s">
        <v>45</v>
      </c>
      <c r="B44" s="5"/>
      <c r="C44" s="5"/>
      <c r="D44" s="5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6" t="s">
        <v>46</v>
      </c>
      <c r="B45" s="5"/>
      <c r="C45" s="5"/>
      <c r="D45" s="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3:A4"/>
    <mergeCell ref="B3:D3"/>
  </mergeCells>
  <printOptions horizontalCentered="1"/>
  <pageMargins left="0.25" right="0.25" top="0.75" bottom="0.75" header="0" footer="0"/>
  <pageSetup scale="11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598"/>
  </sheetPr>
  <dimension ref="A1:Z994"/>
  <sheetViews>
    <sheetView workbookViewId="0"/>
  </sheetViews>
  <sheetFormatPr defaultColWidth="14.42578125" defaultRowHeight="15" customHeight="1"/>
  <cols>
    <col min="1" max="1" width="44.28515625" customWidth="1"/>
    <col min="2" max="2" width="13.85546875" hidden="1" customWidth="1"/>
    <col min="3" max="3" width="14.7109375" hidden="1" customWidth="1"/>
    <col min="4" max="5" width="11.85546875" hidden="1" customWidth="1"/>
    <col min="6" max="6" width="16.28515625" customWidth="1"/>
    <col min="7" max="7" width="16.85546875" customWidth="1"/>
    <col min="8" max="8" width="14.42578125" customWidth="1"/>
    <col min="9" max="26" width="8.85546875" customWidth="1"/>
  </cols>
  <sheetData>
    <row r="1" spans="1:26" ht="19.5" customHeight="1">
      <c r="A1" s="7" t="s">
        <v>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2" t="s">
        <v>48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3" t="s">
        <v>1</v>
      </c>
      <c r="B3" s="8">
        <v>2017</v>
      </c>
      <c r="C3" s="8">
        <v>2018</v>
      </c>
      <c r="D3" s="8">
        <v>2019</v>
      </c>
      <c r="E3" s="3">
        <v>2020</v>
      </c>
      <c r="F3" s="3">
        <v>2021</v>
      </c>
      <c r="G3" s="3">
        <v>2022</v>
      </c>
      <c r="H3" s="3" t="s">
        <v>49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9" t="s">
        <v>50</v>
      </c>
      <c r="B4" s="5">
        <v>114.35</v>
      </c>
      <c r="C4" s="5">
        <v>106.66</v>
      </c>
      <c r="D4" s="5">
        <v>109</v>
      </c>
      <c r="E4" s="10">
        <v>99.51</v>
      </c>
      <c r="F4" s="11">
        <v>1.34</v>
      </c>
      <c r="G4" s="12">
        <v>1.9826999999999999</v>
      </c>
      <c r="H4" s="5" t="s">
        <v>51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9" t="s">
        <v>52</v>
      </c>
      <c r="B5" s="13">
        <v>118.01</v>
      </c>
      <c r="C5" s="13">
        <v>145.18</v>
      </c>
      <c r="D5" s="13">
        <v>143.28</v>
      </c>
      <c r="E5" s="10">
        <v>134.49</v>
      </c>
      <c r="F5" s="11">
        <v>1.0117946182640016</v>
      </c>
      <c r="G5" s="12">
        <v>1.3102</v>
      </c>
      <c r="H5" s="5" t="s">
        <v>51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9" t="s">
        <v>53</v>
      </c>
      <c r="B6" s="5">
        <v>108.91</v>
      </c>
      <c r="C6" s="5">
        <v>171.14</v>
      </c>
      <c r="D6" s="5">
        <v>170.76</v>
      </c>
      <c r="E6" s="10">
        <v>171.67</v>
      </c>
      <c r="F6" s="14">
        <v>1.1988505747126437</v>
      </c>
      <c r="G6" s="12">
        <v>1.1453</v>
      </c>
      <c r="H6" s="5" t="s">
        <v>51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 t="s">
        <v>54</v>
      </c>
      <c r="B8" s="1"/>
      <c r="C8" s="1"/>
      <c r="D8" s="1"/>
      <c r="E8" s="1"/>
      <c r="F8" s="1"/>
      <c r="G8" s="1"/>
      <c r="H8" s="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15" t="s">
        <v>1</v>
      </c>
      <c r="B9" s="3">
        <v>2017</v>
      </c>
      <c r="C9" s="3">
        <v>2018</v>
      </c>
      <c r="D9" s="3">
        <v>2019</v>
      </c>
      <c r="E9" s="16">
        <v>2020</v>
      </c>
      <c r="F9" s="16">
        <v>2021</v>
      </c>
      <c r="G9" s="3">
        <v>2022</v>
      </c>
      <c r="H9" s="3" t="s">
        <v>49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17" t="s">
        <v>55</v>
      </c>
      <c r="B10" s="18" t="s">
        <v>56</v>
      </c>
      <c r="C10" s="18" t="s">
        <v>56</v>
      </c>
      <c r="D10" s="18" t="s">
        <v>56</v>
      </c>
      <c r="E10" s="18" t="s">
        <v>56</v>
      </c>
      <c r="F10" s="11" t="s">
        <v>57</v>
      </c>
      <c r="G10" s="19">
        <v>1.1623000000000001</v>
      </c>
      <c r="H10" s="5" t="s">
        <v>51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17" t="s">
        <v>58</v>
      </c>
      <c r="B11" s="11">
        <v>1.0891</v>
      </c>
      <c r="C11" s="11">
        <v>1.347</v>
      </c>
      <c r="D11" s="11">
        <v>1.3545</v>
      </c>
      <c r="E11" s="11">
        <f>18229/14382*100%</f>
        <v>1.2674871366986511</v>
      </c>
      <c r="F11" s="14">
        <v>0.98227275937566216</v>
      </c>
      <c r="G11" s="11">
        <v>1.2211000000000001</v>
      </c>
      <c r="H11" s="5" t="s">
        <v>51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17" t="s">
        <v>59</v>
      </c>
      <c r="B12" s="11">
        <v>0.87809999999999999</v>
      </c>
      <c r="C12" s="11">
        <v>1.3498000000000001</v>
      </c>
      <c r="D12" s="11">
        <v>1.3132999999999999</v>
      </c>
      <c r="E12" s="11">
        <f>8819/6379*100%</f>
        <v>1.3825050948424518</v>
      </c>
      <c r="F12" s="14">
        <v>0.98144499178981937</v>
      </c>
      <c r="G12" s="11">
        <v>1.0193000000000001</v>
      </c>
      <c r="H12" s="5" t="s">
        <v>51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2" t="s">
        <v>60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20" t="s">
        <v>61</v>
      </c>
      <c r="B15" s="20">
        <v>2017</v>
      </c>
      <c r="C15" s="20">
        <v>2018</v>
      </c>
      <c r="D15" s="20">
        <v>2019</v>
      </c>
      <c r="E15" s="20">
        <v>2020</v>
      </c>
      <c r="F15" s="20">
        <v>2021</v>
      </c>
      <c r="G15" s="3">
        <v>2022</v>
      </c>
      <c r="H15" s="3" t="s">
        <v>49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21" t="s">
        <v>62</v>
      </c>
      <c r="B16" s="18" t="s">
        <v>56</v>
      </c>
      <c r="C16" s="18" t="s">
        <v>56</v>
      </c>
      <c r="D16" s="18" t="s">
        <v>56</v>
      </c>
      <c r="E16" s="18" t="s">
        <v>56</v>
      </c>
      <c r="F16" s="19">
        <f>543/4637</f>
        <v>0.11710157429372439</v>
      </c>
      <c r="G16" s="22">
        <f>321/4499</f>
        <v>7.1349188708601907E-2</v>
      </c>
      <c r="H16" s="23" t="s">
        <v>51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21" t="s">
        <v>63</v>
      </c>
      <c r="B17" s="24">
        <v>5.347222222222222E-2</v>
      </c>
      <c r="C17" s="24">
        <v>5.2777777777777778E-2</v>
      </c>
      <c r="D17" s="24">
        <v>5.2777777777777778E-2</v>
      </c>
      <c r="E17" s="24">
        <v>5.347222222222222E-2</v>
      </c>
      <c r="F17" s="5">
        <v>6.3</v>
      </c>
      <c r="G17" s="22">
        <f>799/13625</f>
        <v>5.8642201834862386E-2</v>
      </c>
      <c r="H17" s="23" t="s">
        <v>51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21" t="s">
        <v>64</v>
      </c>
      <c r="B18" s="24">
        <v>6.458333333333334E-2</v>
      </c>
      <c r="C18" s="24">
        <v>5.6944444444444443E-2</v>
      </c>
      <c r="D18" s="24">
        <v>6.1111111111111116E-2</v>
      </c>
      <c r="E18" s="11" t="s">
        <v>65</v>
      </c>
      <c r="F18" s="11">
        <v>7.2999999999999995E-2</v>
      </c>
      <c r="G18" s="19">
        <f>598/9049</f>
        <v>6.6084650237595313E-2</v>
      </c>
      <c r="H18" s="23" t="s">
        <v>51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25" t="s">
        <v>66</v>
      </c>
      <c r="B19" s="26" t="s">
        <v>56</v>
      </c>
      <c r="C19" s="27">
        <v>6.8749999999999992E-2</v>
      </c>
      <c r="D19" s="13" t="s">
        <v>67</v>
      </c>
      <c r="E19" s="26" t="s">
        <v>56</v>
      </c>
      <c r="F19" s="6"/>
      <c r="G19" s="6"/>
      <c r="H19" s="23" t="s">
        <v>51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25" t="s">
        <v>68</v>
      </c>
      <c r="B20" s="26" t="s">
        <v>56</v>
      </c>
      <c r="C20" s="27">
        <v>5.2777777777777778E-2</v>
      </c>
      <c r="D20" s="13" t="s">
        <v>69</v>
      </c>
      <c r="E20" s="26" t="s">
        <v>56</v>
      </c>
      <c r="F20" s="6"/>
      <c r="G20" s="6"/>
      <c r="H20" s="23" t="s">
        <v>51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5" t="s">
        <v>70</v>
      </c>
      <c r="B21" s="26" t="s">
        <v>56</v>
      </c>
      <c r="C21" s="27">
        <v>5.6944444444444443E-2</v>
      </c>
      <c r="D21" s="13" t="s">
        <v>71</v>
      </c>
      <c r="E21" s="26" t="s">
        <v>56</v>
      </c>
      <c r="F21" s="6"/>
      <c r="G21" s="6"/>
      <c r="H21" s="23" t="s">
        <v>51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 t="s">
        <v>72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0" t="s">
        <v>1</v>
      </c>
      <c r="B24" s="20">
        <v>2017</v>
      </c>
      <c r="C24" s="20">
        <v>2018</v>
      </c>
      <c r="D24" s="20">
        <v>2019</v>
      </c>
      <c r="E24" s="20">
        <v>2020</v>
      </c>
      <c r="F24" s="20">
        <v>2021</v>
      </c>
      <c r="G24" s="3">
        <v>2022</v>
      </c>
      <c r="H24" s="3" t="s">
        <v>49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1" t="s">
        <v>73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23" t="s">
        <v>51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1" t="s">
        <v>74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23" t="s">
        <v>51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 t="s">
        <v>75</v>
      </c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0" t="s">
        <v>1</v>
      </c>
      <c r="B29" s="20">
        <v>2017</v>
      </c>
      <c r="C29" s="20">
        <v>2018</v>
      </c>
      <c r="D29" s="20">
        <v>2019</v>
      </c>
      <c r="E29" s="20">
        <v>2020</v>
      </c>
      <c r="F29" s="20">
        <v>2021</v>
      </c>
      <c r="G29" s="3">
        <v>2022</v>
      </c>
      <c r="H29" s="3" t="s">
        <v>49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1" t="s">
        <v>76</v>
      </c>
      <c r="B30" s="21">
        <v>0</v>
      </c>
      <c r="C30" s="21">
        <v>0</v>
      </c>
      <c r="D30" s="21">
        <v>0</v>
      </c>
      <c r="E30" s="21">
        <v>0</v>
      </c>
      <c r="F30" s="23">
        <v>0</v>
      </c>
      <c r="G30" s="23">
        <v>0</v>
      </c>
      <c r="H30" s="23" t="s">
        <v>51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1" t="s">
        <v>77</v>
      </c>
      <c r="B31" s="21">
        <v>100</v>
      </c>
      <c r="C31" s="21">
        <v>100</v>
      </c>
      <c r="D31" s="21">
        <v>100</v>
      </c>
      <c r="E31" s="21">
        <v>100</v>
      </c>
      <c r="F31" s="23">
        <v>100</v>
      </c>
      <c r="G31" s="23">
        <v>100</v>
      </c>
      <c r="H31" s="23" t="s">
        <v>51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2" t="s">
        <v>78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3" t="s">
        <v>1</v>
      </c>
      <c r="B34" s="28">
        <v>2017</v>
      </c>
      <c r="C34" s="28">
        <v>2018</v>
      </c>
      <c r="D34" s="28">
        <v>2019</v>
      </c>
      <c r="E34" s="20">
        <v>2020</v>
      </c>
      <c r="F34" s="20">
        <v>2021</v>
      </c>
      <c r="G34" s="3">
        <v>2022</v>
      </c>
      <c r="H34" s="3" t="s">
        <v>49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29" t="s">
        <v>79</v>
      </c>
      <c r="B35" s="30">
        <v>127.29</v>
      </c>
      <c r="C35" s="30">
        <v>128.52000000000001</v>
      </c>
      <c r="D35" s="30">
        <v>111.35</v>
      </c>
      <c r="E35" s="31">
        <v>131.34</v>
      </c>
      <c r="F35" s="31">
        <v>100</v>
      </c>
      <c r="G35" s="30">
        <v>100</v>
      </c>
      <c r="H35" s="23" t="s">
        <v>51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32" t="s">
        <v>80</v>
      </c>
      <c r="B36" s="33">
        <v>4263</v>
      </c>
      <c r="C36" s="33">
        <v>4349</v>
      </c>
      <c r="D36" s="33">
        <v>4063</v>
      </c>
      <c r="E36" s="34">
        <v>3692</v>
      </c>
      <c r="F36" s="34">
        <v>2243</v>
      </c>
      <c r="G36" s="34">
        <v>2958</v>
      </c>
      <c r="H36" s="23" t="s">
        <v>81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32" t="s">
        <v>82</v>
      </c>
      <c r="B37" s="33">
        <v>3349</v>
      </c>
      <c r="C37" s="33">
        <v>3384</v>
      </c>
      <c r="D37" s="33">
        <v>3649</v>
      </c>
      <c r="E37" s="34">
        <v>2811</v>
      </c>
      <c r="F37" s="34">
        <v>2326</v>
      </c>
      <c r="G37" s="34">
        <v>3040</v>
      </c>
      <c r="H37" s="23" t="s">
        <v>81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21" t="s">
        <v>83</v>
      </c>
      <c r="B38" s="35" t="s">
        <v>56</v>
      </c>
      <c r="C38" s="35" t="s">
        <v>56</v>
      </c>
      <c r="D38" s="35" t="s">
        <v>56</v>
      </c>
      <c r="E38" s="35" t="s">
        <v>56</v>
      </c>
      <c r="F38" s="36"/>
      <c r="G38" s="36"/>
      <c r="H38" s="23" t="s">
        <v>51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37" t="s">
        <v>84</v>
      </c>
      <c r="B39" s="35" t="s">
        <v>56</v>
      </c>
      <c r="C39" s="35" t="s">
        <v>56</v>
      </c>
      <c r="D39" s="35" t="s">
        <v>56</v>
      </c>
      <c r="E39" s="35" t="s">
        <v>56</v>
      </c>
      <c r="F39" s="31" t="s">
        <v>85</v>
      </c>
      <c r="G39" s="31" t="s">
        <v>85</v>
      </c>
      <c r="H39" s="23" t="s">
        <v>81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>
      <c r="A40" s="37" t="s">
        <v>86</v>
      </c>
      <c r="B40" s="35" t="s">
        <v>56</v>
      </c>
      <c r="C40" s="35" t="s">
        <v>56</v>
      </c>
      <c r="D40" s="35" t="s">
        <v>56</v>
      </c>
      <c r="E40" s="35" t="s">
        <v>56</v>
      </c>
      <c r="F40" s="34">
        <v>2539</v>
      </c>
      <c r="G40" s="34">
        <v>3051</v>
      </c>
      <c r="H40" s="23" t="s">
        <v>81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printOptions horizontalCentered="1"/>
  <pageMargins left="0.39370078740157483" right="0.39370078740157483" top="0.39370078740157483" bottom="0.39370078740157483" header="0" footer="0"/>
  <pageSetup scale="11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998"/>
  <sheetViews>
    <sheetView workbookViewId="0"/>
  </sheetViews>
  <sheetFormatPr defaultColWidth="14.42578125" defaultRowHeight="15" customHeight="1"/>
  <cols>
    <col min="1" max="1" width="2.7109375" customWidth="1"/>
    <col min="2" max="2" width="44.85546875" customWidth="1"/>
    <col min="3" max="6" width="13.7109375" hidden="1" customWidth="1"/>
    <col min="7" max="9" width="13.7109375" customWidth="1"/>
    <col min="10" max="26" width="8.85546875" customWidth="1"/>
  </cols>
  <sheetData>
    <row r="1" spans="1:26" ht="19.5" customHeight="1">
      <c r="A1" s="2" t="s">
        <v>87</v>
      </c>
      <c r="B1" s="2"/>
      <c r="C1" s="2"/>
      <c r="D1" s="2"/>
      <c r="E1" s="2"/>
      <c r="F1" s="2"/>
      <c r="G1" s="2"/>
      <c r="H1" s="2"/>
      <c r="I1" s="3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32" t="s">
        <v>1</v>
      </c>
      <c r="B2" s="134"/>
      <c r="C2" s="20">
        <v>2017</v>
      </c>
      <c r="D2" s="20">
        <v>2018</v>
      </c>
      <c r="E2" s="20">
        <v>2019</v>
      </c>
      <c r="F2" s="20">
        <v>2020</v>
      </c>
      <c r="G2" s="20">
        <v>2021</v>
      </c>
      <c r="H2" s="20">
        <v>2022</v>
      </c>
      <c r="I2" s="3" t="s">
        <v>49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39" t="s">
        <v>88</v>
      </c>
      <c r="B3" s="40"/>
      <c r="C3" s="41">
        <v>6105</v>
      </c>
      <c r="D3" s="41">
        <v>5825</v>
      </c>
      <c r="E3" s="41">
        <v>5766</v>
      </c>
      <c r="F3" s="41">
        <v>5097</v>
      </c>
      <c r="G3" s="41">
        <v>4637</v>
      </c>
      <c r="H3" s="41">
        <v>4499</v>
      </c>
      <c r="I3" s="42" t="s">
        <v>81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43"/>
      <c r="B4" s="44" t="s">
        <v>89</v>
      </c>
      <c r="C4" s="18" t="s">
        <v>56</v>
      </c>
      <c r="D4" s="18" t="s">
        <v>56</v>
      </c>
      <c r="E4" s="18" t="s">
        <v>56</v>
      </c>
      <c r="F4" s="18" t="s">
        <v>56</v>
      </c>
      <c r="G4" s="45" t="s">
        <v>56</v>
      </c>
      <c r="H4" s="45" t="s">
        <v>56</v>
      </c>
      <c r="I4" s="5" t="s">
        <v>81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43"/>
      <c r="B5" s="44" t="s">
        <v>90</v>
      </c>
      <c r="C5" s="41">
        <v>6105</v>
      </c>
      <c r="D5" s="41">
        <v>5825</v>
      </c>
      <c r="E5" s="41">
        <v>5766</v>
      </c>
      <c r="F5" s="41">
        <v>5097</v>
      </c>
      <c r="G5" s="41">
        <v>4637</v>
      </c>
      <c r="H5" s="41">
        <v>4499</v>
      </c>
      <c r="I5" s="5" t="s">
        <v>81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43"/>
      <c r="B6" s="44" t="s">
        <v>91</v>
      </c>
      <c r="C6" s="18" t="s">
        <v>56</v>
      </c>
      <c r="D6" s="18" t="s">
        <v>56</v>
      </c>
      <c r="E6" s="18" t="s">
        <v>56</v>
      </c>
      <c r="F6" s="18" t="s">
        <v>56</v>
      </c>
      <c r="G6" s="45" t="s">
        <v>56</v>
      </c>
      <c r="H6" s="45" t="s">
        <v>56</v>
      </c>
      <c r="I6" s="5" t="s">
        <v>81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39" t="s">
        <v>92</v>
      </c>
      <c r="B7" s="40"/>
      <c r="C7" s="19"/>
      <c r="D7" s="19"/>
      <c r="E7" s="19"/>
      <c r="F7" s="19"/>
      <c r="G7" s="45">
        <v>91</v>
      </c>
      <c r="H7" s="45">
        <v>91</v>
      </c>
      <c r="I7" s="42" t="s">
        <v>93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43"/>
      <c r="B8" s="44" t="s">
        <v>89</v>
      </c>
      <c r="C8" s="19"/>
      <c r="D8" s="19"/>
      <c r="E8" s="19"/>
      <c r="F8" s="19"/>
      <c r="G8" s="45" t="s">
        <v>56</v>
      </c>
      <c r="H8" s="45" t="s">
        <v>56</v>
      </c>
      <c r="I8" s="5" t="s">
        <v>93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43"/>
      <c r="B9" s="44" t="s">
        <v>90</v>
      </c>
      <c r="C9" s="19"/>
      <c r="D9" s="19"/>
      <c r="E9" s="19"/>
      <c r="F9" s="19"/>
      <c r="G9" s="45">
        <v>91</v>
      </c>
      <c r="H9" s="45">
        <v>91</v>
      </c>
      <c r="I9" s="5" t="s">
        <v>93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43"/>
      <c r="B10" s="44" t="s">
        <v>91</v>
      </c>
      <c r="C10" s="19"/>
      <c r="D10" s="19"/>
      <c r="E10" s="19"/>
      <c r="F10" s="19"/>
      <c r="G10" s="45" t="s">
        <v>56</v>
      </c>
      <c r="H10" s="45" t="s">
        <v>56</v>
      </c>
      <c r="I10" s="5" t="s">
        <v>93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39" t="s">
        <v>94</v>
      </c>
      <c r="B11" s="40"/>
      <c r="C11" s="46">
        <v>338</v>
      </c>
      <c r="D11" s="46">
        <v>347</v>
      </c>
      <c r="E11" s="46">
        <v>343</v>
      </c>
      <c r="F11" s="46">
        <v>338</v>
      </c>
      <c r="G11" s="46">
        <v>306</v>
      </c>
      <c r="H11" s="46">
        <v>306</v>
      </c>
      <c r="I11" s="42" t="s">
        <v>93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43"/>
      <c r="B12" s="44" t="s">
        <v>89</v>
      </c>
      <c r="C12" s="18" t="s">
        <v>56</v>
      </c>
      <c r="D12" s="18" t="s">
        <v>56</v>
      </c>
      <c r="E12" s="18" t="s">
        <v>56</v>
      </c>
      <c r="F12" s="18" t="s">
        <v>56</v>
      </c>
      <c r="G12" s="45" t="s">
        <v>56</v>
      </c>
      <c r="H12" s="45" t="s">
        <v>56</v>
      </c>
      <c r="I12" s="5" t="s">
        <v>93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43"/>
      <c r="B13" s="44" t="s">
        <v>90</v>
      </c>
      <c r="C13" s="46">
        <v>338</v>
      </c>
      <c r="D13" s="46">
        <v>347</v>
      </c>
      <c r="E13" s="46">
        <v>343</v>
      </c>
      <c r="F13" s="46">
        <v>338</v>
      </c>
      <c r="G13" s="46">
        <v>306</v>
      </c>
      <c r="H13" s="46">
        <v>306</v>
      </c>
      <c r="I13" s="5" t="s">
        <v>93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43"/>
      <c r="B14" s="44" t="s">
        <v>91</v>
      </c>
      <c r="C14" s="18" t="s">
        <v>56</v>
      </c>
      <c r="D14" s="18" t="s">
        <v>56</v>
      </c>
      <c r="E14" s="18" t="s">
        <v>56</v>
      </c>
      <c r="F14" s="18" t="s">
        <v>56</v>
      </c>
      <c r="G14" s="45" t="s">
        <v>56</v>
      </c>
      <c r="H14" s="45" t="s">
        <v>56</v>
      </c>
      <c r="I14" s="5" t="s">
        <v>93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39" t="s">
        <v>95</v>
      </c>
      <c r="B15" s="40"/>
      <c r="C15" s="46">
        <v>480</v>
      </c>
      <c r="D15" s="46">
        <v>466</v>
      </c>
      <c r="E15" s="46">
        <v>498</v>
      </c>
      <c r="F15" s="46">
        <v>504</v>
      </c>
      <c r="G15" s="46">
        <v>341</v>
      </c>
      <c r="H15" s="46">
        <v>233</v>
      </c>
      <c r="I15" s="42" t="s">
        <v>96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43"/>
      <c r="B16" s="44" t="s">
        <v>89</v>
      </c>
      <c r="C16" s="18" t="s">
        <v>56</v>
      </c>
      <c r="D16" s="18" t="s">
        <v>56</v>
      </c>
      <c r="E16" s="18" t="s">
        <v>56</v>
      </c>
      <c r="F16" s="18" t="s">
        <v>56</v>
      </c>
      <c r="G16" s="45" t="s">
        <v>56</v>
      </c>
      <c r="H16" s="45" t="s">
        <v>56</v>
      </c>
      <c r="I16" s="5" t="s">
        <v>96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43"/>
      <c r="B17" s="44" t="s">
        <v>90</v>
      </c>
      <c r="C17" s="46">
        <v>480</v>
      </c>
      <c r="D17" s="46">
        <v>466</v>
      </c>
      <c r="E17" s="46">
        <v>498</v>
      </c>
      <c r="F17" s="46">
        <v>504</v>
      </c>
      <c r="G17" s="46">
        <v>341</v>
      </c>
      <c r="H17" s="46">
        <v>233</v>
      </c>
      <c r="I17" s="5" t="s">
        <v>96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43"/>
      <c r="B18" s="44" t="s">
        <v>91</v>
      </c>
      <c r="C18" s="18" t="s">
        <v>56</v>
      </c>
      <c r="D18" s="18" t="s">
        <v>56</v>
      </c>
      <c r="E18" s="18" t="s">
        <v>56</v>
      </c>
      <c r="F18" s="18" t="s">
        <v>56</v>
      </c>
      <c r="G18" s="45" t="s">
        <v>56</v>
      </c>
      <c r="H18" s="45" t="s">
        <v>56</v>
      </c>
      <c r="I18" s="5" t="s">
        <v>96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39" t="s">
        <v>97</v>
      </c>
      <c r="B19" s="40"/>
      <c r="C19" s="46">
        <v>76</v>
      </c>
      <c r="D19" s="46">
        <v>81</v>
      </c>
      <c r="E19" s="46">
        <v>52</v>
      </c>
      <c r="F19" s="46">
        <v>41</v>
      </c>
      <c r="G19" s="46">
        <v>202</v>
      </c>
      <c r="H19" s="46">
        <v>4</v>
      </c>
      <c r="I19" s="42" t="s">
        <v>96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43"/>
      <c r="B20" s="44" t="s">
        <v>89</v>
      </c>
      <c r="C20" s="18" t="s">
        <v>56</v>
      </c>
      <c r="D20" s="18" t="s">
        <v>56</v>
      </c>
      <c r="E20" s="18" t="s">
        <v>56</v>
      </c>
      <c r="F20" s="18" t="s">
        <v>56</v>
      </c>
      <c r="G20" s="45" t="s">
        <v>56</v>
      </c>
      <c r="H20" s="45" t="s">
        <v>56</v>
      </c>
      <c r="I20" s="5" t="s">
        <v>96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43"/>
      <c r="B21" s="44" t="s">
        <v>90</v>
      </c>
      <c r="C21" s="46">
        <v>76</v>
      </c>
      <c r="D21" s="46">
        <v>81</v>
      </c>
      <c r="E21" s="46">
        <v>52</v>
      </c>
      <c r="F21" s="46">
        <v>41</v>
      </c>
      <c r="G21" s="46">
        <v>202</v>
      </c>
      <c r="H21" s="46">
        <v>4</v>
      </c>
      <c r="I21" s="5" t="s">
        <v>96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43"/>
      <c r="B22" s="44" t="s">
        <v>91</v>
      </c>
      <c r="C22" s="18" t="s">
        <v>56</v>
      </c>
      <c r="D22" s="18" t="s">
        <v>56</v>
      </c>
      <c r="E22" s="18" t="s">
        <v>56</v>
      </c>
      <c r="F22" s="18" t="s">
        <v>56</v>
      </c>
      <c r="G22" s="45" t="s">
        <v>56</v>
      </c>
      <c r="H22" s="45" t="s">
        <v>56</v>
      </c>
      <c r="I22" s="5" t="s">
        <v>96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/>
      <c r="B23" s="2"/>
      <c r="C23" s="2"/>
      <c r="D23" s="2"/>
      <c r="E23" s="2"/>
      <c r="F23" s="2"/>
      <c r="G23" s="2"/>
      <c r="H23" s="2"/>
      <c r="I23" s="3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47" t="s">
        <v>98</v>
      </c>
      <c r="B24" s="47"/>
      <c r="C24" s="47"/>
      <c r="D24" s="47"/>
      <c r="E24" s="47"/>
      <c r="F24" s="47"/>
      <c r="G24" s="47"/>
      <c r="H24" s="47"/>
      <c r="I24" s="47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132" t="s">
        <v>99</v>
      </c>
      <c r="B25" s="134"/>
      <c r="C25" s="3">
        <v>2017</v>
      </c>
      <c r="D25" s="3">
        <v>2018</v>
      </c>
      <c r="E25" s="3">
        <v>2019</v>
      </c>
      <c r="F25" s="3">
        <v>2020</v>
      </c>
      <c r="G25" s="3">
        <v>2021</v>
      </c>
      <c r="H25" s="3">
        <v>2022</v>
      </c>
      <c r="I25" s="3" t="s">
        <v>49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39" t="s">
        <v>100</v>
      </c>
      <c r="B26" s="40"/>
      <c r="C26" s="41"/>
      <c r="D26" s="41"/>
      <c r="E26" s="41"/>
      <c r="F26" s="41"/>
      <c r="G26" s="41" t="s">
        <v>56</v>
      </c>
      <c r="H26" s="41" t="s">
        <v>56</v>
      </c>
      <c r="I26" s="42" t="s">
        <v>96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135" t="s">
        <v>101</v>
      </c>
      <c r="B27" s="134"/>
      <c r="C27" s="41"/>
      <c r="D27" s="41"/>
      <c r="E27" s="41"/>
      <c r="F27" s="41"/>
      <c r="G27" s="41" t="s">
        <v>56</v>
      </c>
      <c r="H27" s="41" t="s">
        <v>56</v>
      </c>
      <c r="I27" s="42" t="s">
        <v>93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48" t="s">
        <v>102</v>
      </c>
      <c r="B28" s="49"/>
      <c r="C28" s="41"/>
      <c r="D28" s="41"/>
      <c r="E28" s="41"/>
      <c r="F28" s="41"/>
      <c r="G28" s="41" t="s">
        <v>56</v>
      </c>
      <c r="H28" s="41" t="s">
        <v>56</v>
      </c>
      <c r="I28" s="4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39" t="s">
        <v>103</v>
      </c>
      <c r="B29" s="40"/>
      <c r="C29" s="41"/>
      <c r="D29" s="41"/>
      <c r="E29" s="41"/>
      <c r="F29" s="41"/>
      <c r="G29" s="41" t="s">
        <v>56</v>
      </c>
      <c r="H29" s="41" t="s">
        <v>56</v>
      </c>
      <c r="I29" s="42" t="s">
        <v>93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43"/>
      <c r="B30" s="44" t="s">
        <v>104</v>
      </c>
      <c r="C30" s="41"/>
      <c r="D30" s="41"/>
      <c r="E30" s="41"/>
      <c r="F30" s="41"/>
      <c r="G30" s="41" t="s">
        <v>56</v>
      </c>
      <c r="H30" s="41" t="s">
        <v>56</v>
      </c>
      <c r="I30" s="5" t="s">
        <v>93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43"/>
      <c r="B31" s="44" t="s">
        <v>105</v>
      </c>
      <c r="C31" s="5"/>
      <c r="D31" s="5"/>
      <c r="E31" s="5"/>
      <c r="F31" s="5"/>
      <c r="G31" s="41" t="s">
        <v>56</v>
      </c>
      <c r="H31" s="41" t="s">
        <v>56</v>
      </c>
      <c r="I31" s="5" t="s">
        <v>93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39" t="s">
        <v>106</v>
      </c>
      <c r="B32" s="40"/>
      <c r="C32" s="46"/>
      <c r="D32" s="46"/>
      <c r="E32" s="46"/>
      <c r="F32" s="46"/>
      <c r="G32" s="41" t="s">
        <v>56</v>
      </c>
      <c r="H32" s="41" t="s">
        <v>56</v>
      </c>
      <c r="I32" s="42" t="s">
        <v>96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43"/>
      <c r="B33" s="44" t="s">
        <v>107</v>
      </c>
      <c r="C33" s="46"/>
      <c r="D33" s="46"/>
      <c r="E33" s="46"/>
      <c r="F33" s="46"/>
      <c r="G33" s="41" t="s">
        <v>56</v>
      </c>
      <c r="H33" s="41" t="s">
        <v>56</v>
      </c>
      <c r="I33" s="5" t="s">
        <v>96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43"/>
      <c r="B34" s="44" t="s">
        <v>108</v>
      </c>
      <c r="C34" s="46"/>
      <c r="D34" s="46"/>
      <c r="E34" s="46"/>
      <c r="F34" s="46"/>
      <c r="G34" s="41" t="s">
        <v>56</v>
      </c>
      <c r="H34" s="41" t="s">
        <v>56</v>
      </c>
      <c r="I34" s="5" t="s">
        <v>96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4" t="s">
        <v>109</v>
      </c>
      <c r="B35" s="4"/>
      <c r="C35" s="46"/>
      <c r="D35" s="46"/>
      <c r="E35" s="46"/>
      <c r="F35" s="46"/>
      <c r="G35" s="41" t="s">
        <v>56</v>
      </c>
      <c r="H35" s="41" t="s">
        <v>56</v>
      </c>
      <c r="I35" s="42" t="s">
        <v>110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4" t="s">
        <v>111</v>
      </c>
      <c r="B36" s="4"/>
      <c r="C36" s="46"/>
      <c r="D36" s="46"/>
      <c r="E36" s="46"/>
      <c r="F36" s="46"/>
      <c r="G36" s="41" t="s">
        <v>56</v>
      </c>
      <c r="H36" s="41" t="s">
        <v>56</v>
      </c>
      <c r="I36" s="42" t="s">
        <v>51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"/>
      <c r="B37" s="2"/>
      <c r="C37" s="2"/>
      <c r="D37" s="2"/>
      <c r="E37" s="2"/>
      <c r="F37" s="2"/>
      <c r="G37" s="2"/>
      <c r="H37" s="2"/>
      <c r="I37" s="3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47" t="s">
        <v>112</v>
      </c>
      <c r="B38" s="47"/>
      <c r="C38" s="47"/>
      <c r="D38" s="47"/>
      <c r="E38" s="47"/>
      <c r="F38" s="47"/>
      <c r="G38" s="47"/>
      <c r="H38" s="47"/>
      <c r="I38" s="4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132" t="s">
        <v>99</v>
      </c>
      <c r="B39" s="134"/>
      <c r="C39" s="3">
        <v>2017</v>
      </c>
      <c r="D39" s="3">
        <v>2018</v>
      </c>
      <c r="E39" s="3">
        <v>2019</v>
      </c>
      <c r="F39" s="3">
        <v>2020</v>
      </c>
      <c r="G39" s="3">
        <v>2021</v>
      </c>
      <c r="H39" s="3">
        <v>2022</v>
      </c>
      <c r="I39" s="3" t="s">
        <v>49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39" t="s">
        <v>100</v>
      </c>
      <c r="B40" s="40"/>
      <c r="C40" s="41">
        <v>5984</v>
      </c>
      <c r="D40" s="41">
        <v>5768</v>
      </c>
      <c r="E40" s="41">
        <v>5766</v>
      </c>
      <c r="F40" s="41">
        <v>5044</v>
      </c>
      <c r="G40" s="41">
        <v>4637</v>
      </c>
      <c r="H40" s="41">
        <v>4499</v>
      </c>
      <c r="I40" s="42" t="s">
        <v>96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135" t="s">
        <v>101</v>
      </c>
      <c r="B41" s="134"/>
      <c r="C41" s="41"/>
      <c r="D41" s="41"/>
      <c r="E41" s="41"/>
      <c r="F41" s="41"/>
      <c r="G41" s="41">
        <v>91</v>
      </c>
      <c r="H41" s="41">
        <v>91</v>
      </c>
      <c r="I41" s="42" t="s">
        <v>93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48" t="s">
        <v>113</v>
      </c>
      <c r="B42" s="49"/>
      <c r="C42" s="41"/>
      <c r="D42" s="41"/>
      <c r="E42" s="41"/>
      <c r="F42" s="41"/>
      <c r="G42" s="41">
        <v>543</v>
      </c>
      <c r="H42" s="41">
        <v>321</v>
      </c>
      <c r="I42" s="42" t="s">
        <v>96</v>
      </c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39" t="s">
        <v>103</v>
      </c>
      <c r="B43" s="40"/>
      <c r="C43" s="41">
        <v>338</v>
      </c>
      <c r="D43" s="41">
        <v>347</v>
      </c>
      <c r="E43" s="41">
        <v>343</v>
      </c>
      <c r="F43" s="41">
        <v>338</v>
      </c>
      <c r="G43" s="41">
        <v>306</v>
      </c>
      <c r="H43" s="41">
        <v>306</v>
      </c>
      <c r="I43" s="42" t="s">
        <v>93</v>
      </c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43"/>
      <c r="B44" s="44" t="s">
        <v>104</v>
      </c>
      <c r="C44" s="41">
        <v>316</v>
      </c>
      <c r="D44" s="41">
        <v>317</v>
      </c>
      <c r="E44" s="41">
        <v>318</v>
      </c>
      <c r="F44" s="41">
        <v>317</v>
      </c>
      <c r="G44" s="41">
        <v>298</v>
      </c>
      <c r="H44" s="41">
        <v>306</v>
      </c>
      <c r="I44" s="5" t="s">
        <v>93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43"/>
      <c r="B45" s="44" t="s">
        <v>105</v>
      </c>
      <c r="C45" s="5">
        <v>22</v>
      </c>
      <c r="D45" s="5">
        <v>30</v>
      </c>
      <c r="E45" s="5">
        <v>25</v>
      </c>
      <c r="F45" s="5">
        <v>21</v>
      </c>
      <c r="G45" s="5">
        <v>8</v>
      </c>
      <c r="H45" s="5" t="s">
        <v>56</v>
      </c>
      <c r="I45" s="5" t="s">
        <v>93</v>
      </c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39" t="s">
        <v>106</v>
      </c>
      <c r="B46" s="40"/>
      <c r="C46" s="46">
        <v>101</v>
      </c>
      <c r="D46" s="46">
        <v>101</v>
      </c>
      <c r="E46" s="46">
        <v>101</v>
      </c>
      <c r="F46" s="46">
        <v>101</v>
      </c>
      <c r="G46" s="46">
        <v>91</v>
      </c>
      <c r="H46" s="46">
        <v>91</v>
      </c>
      <c r="I46" s="42" t="s">
        <v>96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43"/>
      <c r="B47" s="44" t="s">
        <v>107</v>
      </c>
      <c r="C47" s="46">
        <v>1</v>
      </c>
      <c r="D47" s="46">
        <v>1</v>
      </c>
      <c r="E47" s="46">
        <v>1</v>
      </c>
      <c r="F47" s="46">
        <v>1</v>
      </c>
      <c r="G47" s="46">
        <v>1</v>
      </c>
      <c r="H47" s="46">
        <v>1</v>
      </c>
      <c r="I47" s="5" t="s">
        <v>96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43"/>
      <c r="B48" s="44" t="s">
        <v>108</v>
      </c>
      <c r="C48" s="46">
        <v>100</v>
      </c>
      <c r="D48" s="46">
        <v>100</v>
      </c>
      <c r="E48" s="46">
        <v>100</v>
      </c>
      <c r="F48" s="46">
        <v>100</v>
      </c>
      <c r="G48" s="46">
        <v>90</v>
      </c>
      <c r="H48" s="46">
        <v>90</v>
      </c>
      <c r="I48" s="5" t="s">
        <v>96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4" t="s">
        <v>114</v>
      </c>
      <c r="B49" s="4"/>
      <c r="C49" s="46">
        <v>338</v>
      </c>
      <c r="D49" s="46">
        <v>347</v>
      </c>
      <c r="E49" s="46">
        <v>343</v>
      </c>
      <c r="F49" s="46">
        <v>338</v>
      </c>
      <c r="G49" s="46">
        <v>306</v>
      </c>
      <c r="H49" s="46">
        <v>306</v>
      </c>
      <c r="I49" s="42" t="s">
        <v>110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4" t="s">
        <v>111</v>
      </c>
      <c r="B50" s="4"/>
      <c r="C50" s="46" t="s">
        <v>115</v>
      </c>
      <c r="D50" s="46" t="s">
        <v>116</v>
      </c>
      <c r="E50" s="46" t="s">
        <v>117</v>
      </c>
      <c r="F50" s="46" t="s">
        <v>118</v>
      </c>
      <c r="G50" s="46" t="s">
        <v>119</v>
      </c>
      <c r="H50" s="11">
        <v>7.1000000000000002E-4</v>
      </c>
      <c r="I50" s="42" t="s">
        <v>51</v>
      </c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2"/>
      <c r="H51" s="2"/>
      <c r="I51" s="3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2"/>
      <c r="H52" s="2"/>
      <c r="I52" s="3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2"/>
      <c r="H53" s="2"/>
      <c r="I53" s="3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2"/>
      <c r="H54" s="2"/>
      <c r="I54" s="3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2"/>
      <c r="H55" s="2"/>
      <c r="I55" s="3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2"/>
      <c r="H56" s="2"/>
      <c r="I56" s="3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3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2"/>
      <c r="H58" s="2"/>
      <c r="I58" s="3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2"/>
      <c r="H59" s="2"/>
      <c r="I59" s="3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2"/>
      <c r="H60" s="2"/>
      <c r="I60" s="3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2"/>
      <c r="H61" s="2"/>
      <c r="I61" s="3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2"/>
      <c r="H62" s="2"/>
      <c r="I62" s="3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2"/>
      <c r="H63" s="2"/>
      <c r="I63" s="3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2"/>
      <c r="H64" s="2"/>
      <c r="I64" s="3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2"/>
      <c r="H65" s="2"/>
      <c r="I65" s="3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2"/>
      <c r="H66" s="2"/>
      <c r="I66" s="3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2"/>
      <c r="H67" s="2"/>
      <c r="I67" s="3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2"/>
      <c r="H68" s="2"/>
      <c r="I68" s="3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2"/>
      <c r="H69" s="2"/>
      <c r="I69" s="3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2"/>
      <c r="H70" s="2"/>
      <c r="I70" s="3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2"/>
      <c r="H71" s="2"/>
      <c r="I71" s="3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2"/>
      <c r="H72" s="2"/>
      <c r="I72" s="3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2"/>
      <c r="H73" s="2"/>
      <c r="I73" s="3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2"/>
      <c r="H74" s="2"/>
      <c r="I74" s="3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2"/>
      <c r="H75" s="2"/>
      <c r="I75" s="3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2"/>
      <c r="H76" s="2"/>
      <c r="I76" s="3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2"/>
      <c r="H77" s="2"/>
      <c r="I77" s="3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2"/>
      <c r="H78" s="2"/>
      <c r="I78" s="3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2"/>
      <c r="H79" s="2"/>
      <c r="I79" s="3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2"/>
      <c r="H80" s="2"/>
      <c r="I80" s="3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2"/>
      <c r="H81" s="2"/>
      <c r="I81" s="3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2"/>
      <c r="H82" s="2"/>
      <c r="I82" s="3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2"/>
      <c r="H83" s="2"/>
      <c r="I83" s="3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2"/>
      <c r="H84" s="2"/>
      <c r="I84" s="3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3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3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3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3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3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3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3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3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3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3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3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3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3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3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3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3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3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3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3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3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3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3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3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3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3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3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3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3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3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3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3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3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3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3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3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3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3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3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3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3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3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3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3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3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3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3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3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3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3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3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3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3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3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3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3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3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3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3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3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3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3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3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3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3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3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3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3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3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3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3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3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3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3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3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3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3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3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3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3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3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3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3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3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3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3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3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3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3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38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3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38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3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3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3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3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3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3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3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3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3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3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3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3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3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3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3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3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38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3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3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3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38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3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3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3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3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3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3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3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3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3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3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3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3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3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3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3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3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3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3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3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3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3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3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3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3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3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3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3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3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3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3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3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3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3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3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3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3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3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3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3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3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3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3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3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3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3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3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3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3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3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3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3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3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3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3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3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3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3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3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3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3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3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3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3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3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3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3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3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3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3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3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3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3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3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3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3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3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3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3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3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3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3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3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3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3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3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3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3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3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3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3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3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3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3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3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3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3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3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3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3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3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3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3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3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3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3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3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3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3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3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3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3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3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3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3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3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3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3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3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3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3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3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3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3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3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3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3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3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3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3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3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3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3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3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3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3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3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3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3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3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3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3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3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3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3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3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3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3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3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3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3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3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3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3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3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3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3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3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3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3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3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3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3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3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3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3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3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3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3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3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3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3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3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3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3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3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3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3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3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3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3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3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3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3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3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3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3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3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3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3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3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3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3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3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3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3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3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3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3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3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3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3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3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3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3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3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3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3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3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3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3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3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3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3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3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3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3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3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3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3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3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3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3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3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3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3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3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3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3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3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3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3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3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3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3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3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3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3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3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3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3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3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3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3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3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3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3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3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3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3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3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3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3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3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3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3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3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3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3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3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3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3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3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38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3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3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3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38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38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3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3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3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3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3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38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3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3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3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38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3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3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3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3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3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3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3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3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3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3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38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3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3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3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3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3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3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3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3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3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3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3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3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3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3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3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3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3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3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3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3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3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3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3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3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3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3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3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3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3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3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3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3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3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3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3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3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3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3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3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3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38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38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3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3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3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3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3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3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3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3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3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3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3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3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3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3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3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3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3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3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3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3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3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3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3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3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3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3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3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3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3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3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3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3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3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3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3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3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3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3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3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3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3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3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3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3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3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3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3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3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3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3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3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3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3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3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3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3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3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3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38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38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3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3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3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3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3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3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3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3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3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3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3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3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3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3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3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3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3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3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3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3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38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3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3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3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3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3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3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3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3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3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3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3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3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3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3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3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3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3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3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3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3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3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3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3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3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3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3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3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3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3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3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3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3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3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3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3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3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3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3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3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3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3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3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3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3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3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3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3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3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3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3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3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3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3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3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3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3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3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3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3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3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3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3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3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3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3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3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38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3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38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3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3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38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38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38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38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38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38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38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38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38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38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38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38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38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38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38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38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38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38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38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38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38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3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3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3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3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3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3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3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3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3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3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3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3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3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3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38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38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38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38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38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38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38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38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38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38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38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38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38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38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38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38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38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38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38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38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38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38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38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38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38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38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38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38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38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38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38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38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38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38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38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38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38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38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38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3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3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3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3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3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3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3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3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3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3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3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3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3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3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3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38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38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38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38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38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38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38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38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38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38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38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38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38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38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38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38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38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38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38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38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38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38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38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38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38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38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38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38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38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38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38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38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38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38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38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38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38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38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38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3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3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3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3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3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3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3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3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3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3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3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3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3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3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3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3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38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38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38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38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38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38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38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38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38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38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38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38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38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38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38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38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38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38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38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38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38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38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38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38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38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38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38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38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38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38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38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38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38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38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38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38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38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38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38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38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38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38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38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38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38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38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38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38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38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38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38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38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38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38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38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38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38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38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38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3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3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3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3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3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3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3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3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3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3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3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3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3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3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3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3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3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38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38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38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38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38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38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38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38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38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38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38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38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38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38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38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38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38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38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38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3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3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3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3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3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3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3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3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3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3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3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3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3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3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3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38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38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38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38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38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38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38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38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38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38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38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38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38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38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38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38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38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38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38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38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38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38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38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38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38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38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38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38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38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38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38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38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38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38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38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38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38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38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38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38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38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38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38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38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38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38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38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38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38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38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38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38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38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38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38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38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38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38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38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38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38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2"/>
      <c r="H995" s="2"/>
      <c r="I995" s="38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2"/>
      <c r="H996" s="2"/>
      <c r="I996" s="38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2"/>
      <c r="H997" s="2"/>
      <c r="I997" s="38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2"/>
      <c r="H998" s="2"/>
      <c r="I998" s="38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5">
    <mergeCell ref="A2:B2"/>
    <mergeCell ref="A25:B25"/>
    <mergeCell ref="A27:B27"/>
    <mergeCell ref="A39:B39"/>
    <mergeCell ref="A41:B41"/>
  </mergeCells>
  <printOptions horizontalCentered="1"/>
  <pageMargins left="0.39370078740157483" right="0.39370078740157483" top="0.39370078740157483" bottom="0.39370078740157483" header="0" footer="0"/>
  <pageSetup fitToWidth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A898"/>
  <sheetViews>
    <sheetView tabSelected="1" workbookViewId="0">
      <selection activeCell="I3" sqref="I3"/>
    </sheetView>
  </sheetViews>
  <sheetFormatPr defaultColWidth="14.42578125" defaultRowHeight="15" customHeight="1"/>
  <cols>
    <col min="1" max="1" width="3.42578125" customWidth="1"/>
    <col min="2" max="2" width="39.7109375" customWidth="1"/>
    <col min="3" max="8" width="10.140625" customWidth="1"/>
    <col min="9" max="9" width="10.140625" style="128" customWidth="1"/>
    <col min="10" max="10" width="11.7109375" customWidth="1"/>
    <col min="11" max="27" width="8.85546875" customWidth="1"/>
  </cols>
  <sheetData>
    <row r="1" spans="1:27" ht="19.5" customHeight="1">
      <c r="A1" s="129" t="s">
        <v>433</v>
      </c>
      <c r="B1" s="2"/>
      <c r="C1" s="2"/>
      <c r="D1" s="2"/>
      <c r="E1" s="50"/>
      <c r="F1" s="50"/>
      <c r="G1" s="51"/>
      <c r="H1" s="51"/>
      <c r="I1" s="51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ht="19.5" customHeight="1">
      <c r="A2" s="132" t="s">
        <v>1</v>
      </c>
      <c r="B2" s="134"/>
      <c r="C2" s="20">
        <v>2017</v>
      </c>
      <c r="D2" s="20">
        <v>2018</v>
      </c>
      <c r="E2" s="20">
        <v>2019</v>
      </c>
      <c r="F2" s="20">
        <v>2020</v>
      </c>
      <c r="G2" s="20">
        <v>2021</v>
      </c>
      <c r="H2" s="20">
        <v>2022</v>
      </c>
      <c r="I2" s="20">
        <v>2023</v>
      </c>
      <c r="J2" s="3" t="s">
        <v>49</v>
      </c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9.5" customHeight="1">
      <c r="A3" s="39" t="s">
        <v>121</v>
      </c>
      <c r="B3" s="58"/>
      <c r="C3" s="54">
        <v>773</v>
      </c>
      <c r="D3" s="54">
        <v>805</v>
      </c>
      <c r="E3" s="54">
        <v>809</v>
      </c>
      <c r="F3" s="54">
        <v>809</v>
      </c>
      <c r="G3" s="54">
        <f t="shared" ref="G3:H3" si="0">G4+G5</f>
        <v>869</v>
      </c>
      <c r="H3" s="54">
        <f t="shared" si="0"/>
        <v>857</v>
      </c>
      <c r="I3" s="54">
        <v>903</v>
      </c>
      <c r="J3" s="53" t="s">
        <v>122</v>
      </c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19.5" customHeight="1">
      <c r="A4" s="39"/>
      <c r="B4" s="55" t="s">
        <v>123</v>
      </c>
      <c r="C4" s="54"/>
      <c r="D4" s="54"/>
      <c r="E4" s="54"/>
      <c r="F4" s="54"/>
      <c r="G4" s="56">
        <v>628</v>
      </c>
      <c r="H4" s="33">
        <v>605</v>
      </c>
      <c r="I4" s="33">
        <v>651</v>
      </c>
      <c r="J4" s="53" t="s">
        <v>122</v>
      </c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19.5" customHeight="1">
      <c r="A5" s="39"/>
      <c r="B5" s="55" t="s">
        <v>124</v>
      </c>
      <c r="C5" s="54"/>
      <c r="D5" s="54"/>
      <c r="E5" s="54"/>
      <c r="F5" s="54"/>
      <c r="G5" s="57">
        <v>241</v>
      </c>
      <c r="H5" s="33">
        <v>252</v>
      </c>
      <c r="I5" s="33">
        <v>252</v>
      </c>
      <c r="J5" s="53" t="s">
        <v>122</v>
      </c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</row>
    <row r="6" spans="1:27" ht="13.5" customHeight="1">
      <c r="A6" s="50"/>
      <c r="B6" s="50"/>
      <c r="C6" s="50"/>
      <c r="D6" s="50"/>
      <c r="E6" s="50"/>
      <c r="F6" s="50"/>
      <c r="G6" s="51"/>
      <c r="H6" s="51"/>
      <c r="I6" s="51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</row>
    <row r="7" spans="1:27" ht="13.5" customHeight="1">
      <c r="A7" s="50"/>
      <c r="B7" s="50"/>
      <c r="C7" s="50"/>
      <c r="D7" s="50"/>
      <c r="E7" s="50"/>
      <c r="F7" s="50"/>
      <c r="G7" s="51"/>
      <c r="H7" s="51"/>
      <c r="I7" s="51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3.5" customHeight="1">
      <c r="A8" s="50"/>
      <c r="B8" s="50"/>
      <c r="C8" s="50"/>
      <c r="D8" s="50"/>
      <c r="E8" s="50"/>
      <c r="F8" s="50"/>
      <c r="G8" s="51"/>
      <c r="H8" s="51"/>
      <c r="I8" s="51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</row>
    <row r="9" spans="1:27" ht="13.5" customHeight="1">
      <c r="A9" s="50"/>
      <c r="B9" s="50"/>
      <c r="C9" s="50"/>
      <c r="D9" s="50"/>
      <c r="E9" s="50"/>
      <c r="F9" s="50"/>
      <c r="G9" s="51"/>
      <c r="H9" s="51"/>
      <c r="I9" s="51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27" ht="13.5" customHeight="1">
      <c r="A10" s="50"/>
      <c r="B10" s="50"/>
      <c r="C10" s="50"/>
      <c r="D10" s="50"/>
      <c r="E10" s="50"/>
      <c r="F10" s="50"/>
      <c r="G10" s="51"/>
      <c r="H10" s="51"/>
      <c r="I10" s="51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</row>
    <row r="11" spans="1:27" ht="13.5" customHeight="1">
      <c r="A11" s="50"/>
      <c r="B11" s="50"/>
      <c r="C11" s="50"/>
      <c r="D11" s="50"/>
      <c r="E11" s="50"/>
      <c r="F11" s="50"/>
      <c r="G11" s="51"/>
      <c r="H11" s="51"/>
      <c r="I11" s="51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spans="1:27" ht="13.5" customHeight="1">
      <c r="A12" s="50"/>
      <c r="B12" s="50"/>
      <c r="C12" s="50"/>
      <c r="D12" s="50"/>
      <c r="E12" s="50"/>
      <c r="F12" s="50"/>
      <c r="G12" s="51"/>
      <c r="H12" s="51"/>
      <c r="I12" s="51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spans="1:27" ht="13.5" customHeight="1">
      <c r="A13" s="50"/>
      <c r="B13" s="50"/>
      <c r="C13" s="50"/>
      <c r="D13" s="50"/>
      <c r="E13" s="50"/>
      <c r="F13" s="50"/>
      <c r="G13" s="51"/>
      <c r="H13" s="51"/>
      <c r="I13" s="51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spans="1:27" ht="13.5" customHeight="1">
      <c r="A14" s="50"/>
      <c r="B14" s="50"/>
      <c r="C14" s="50"/>
      <c r="D14" s="50"/>
      <c r="E14" s="50"/>
      <c r="F14" s="50"/>
      <c r="G14" s="51"/>
      <c r="H14" s="51"/>
      <c r="I14" s="51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spans="1:27" ht="13.5" customHeight="1">
      <c r="A15" s="50"/>
      <c r="B15" s="50"/>
      <c r="C15" s="50"/>
      <c r="D15" s="50"/>
      <c r="E15" s="50"/>
      <c r="F15" s="50"/>
      <c r="G15" s="51"/>
      <c r="H15" s="51"/>
      <c r="I15" s="51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spans="1:27" ht="13.5" customHeight="1">
      <c r="A16" s="50"/>
      <c r="B16" s="50"/>
      <c r="C16" s="50"/>
      <c r="D16" s="50"/>
      <c r="E16" s="50"/>
      <c r="F16" s="50"/>
      <c r="G16" s="51"/>
      <c r="H16" s="51"/>
      <c r="I16" s="51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spans="1:27" ht="13.5" customHeight="1">
      <c r="A17" s="50"/>
      <c r="B17" s="50"/>
      <c r="C17" s="50"/>
      <c r="D17" s="50"/>
      <c r="E17" s="50"/>
      <c r="F17" s="50"/>
      <c r="G17" s="51"/>
      <c r="H17" s="51"/>
      <c r="I17" s="51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spans="1:27" ht="13.5" customHeight="1">
      <c r="A18" s="50"/>
      <c r="B18" s="50"/>
      <c r="C18" s="50"/>
      <c r="D18" s="50"/>
      <c r="E18" s="50"/>
      <c r="F18" s="50"/>
      <c r="G18" s="51"/>
      <c r="H18" s="51"/>
      <c r="I18" s="51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spans="1:27" ht="13.5" customHeight="1">
      <c r="A19" s="50"/>
      <c r="B19" s="50"/>
      <c r="C19" s="50"/>
      <c r="D19" s="50"/>
      <c r="E19" s="50"/>
      <c r="F19" s="50"/>
      <c r="G19" s="51"/>
      <c r="H19" s="51"/>
      <c r="I19" s="51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spans="1:27" ht="13.5" customHeight="1">
      <c r="A20" s="50"/>
      <c r="B20" s="50"/>
      <c r="C20" s="50"/>
      <c r="D20" s="50"/>
      <c r="E20" s="50"/>
      <c r="F20" s="50"/>
      <c r="G20" s="51"/>
      <c r="H20" s="51"/>
      <c r="I20" s="51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spans="1:27" ht="13.5" customHeight="1">
      <c r="A21" s="50"/>
      <c r="B21" s="50"/>
      <c r="C21" s="50"/>
      <c r="D21" s="50"/>
      <c r="E21" s="50"/>
      <c r="F21" s="50"/>
      <c r="G21" s="51"/>
      <c r="H21" s="51"/>
      <c r="I21" s="51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27" ht="13.5" customHeight="1">
      <c r="A22" s="50"/>
      <c r="B22" s="50"/>
      <c r="C22" s="50"/>
      <c r="D22" s="50"/>
      <c r="E22" s="50"/>
      <c r="F22" s="50"/>
      <c r="G22" s="51"/>
      <c r="H22" s="51"/>
      <c r="I22" s="51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spans="1:27" ht="13.5" customHeight="1">
      <c r="A23" s="50"/>
      <c r="B23" s="50"/>
      <c r="C23" s="50"/>
      <c r="D23" s="50"/>
      <c r="E23" s="50"/>
      <c r="F23" s="50"/>
      <c r="G23" s="51"/>
      <c r="H23" s="51"/>
      <c r="I23" s="51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spans="1:27" ht="13.5" customHeight="1">
      <c r="A24" s="50"/>
      <c r="B24" s="50"/>
      <c r="C24" s="50"/>
      <c r="D24" s="50"/>
      <c r="E24" s="50"/>
      <c r="F24" s="50"/>
      <c r="G24" s="51"/>
      <c r="H24" s="51"/>
      <c r="I24" s="51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1:27" ht="13.5" customHeight="1">
      <c r="A25" s="50"/>
      <c r="B25" s="50"/>
      <c r="C25" s="50"/>
      <c r="D25" s="50"/>
      <c r="E25" s="50"/>
      <c r="F25" s="50"/>
      <c r="G25" s="51"/>
      <c r="H25" s="51"/>
      <c r="I25" s="51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spans="1:27" ht="13.5" customHeight="1">
      <c r="A26" s="50"/>
      <c r="B26" s="50"/>
      <c r="C26" s="50"/>
      <c r="D26" s="50"/>
      <c r="E26" s="50"/>
      <c r="F26" s="50"/>
      <c r="G26" s="51"/>
      <c r="H26" s="51"/>
      <c r="I26" s="51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1:27" ht="13.5" customHeight="1">
      <c r="A27" s="50"/>
      <c r="B27" s="50"/>
      <c r="C27" s="50"/>
      <c r="D27" s="50"/>
      <c r="E27" s="50"/>
      <c r="F27" s="50"/>
      <c r="G27" s="51"/>
      <c r="H27" s="51"/>
      <c r="I27" s="51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spans="1:27" ht="13.5" customHeight="1">
      <c r="A28" s="50"/>
      <c r="B28" s="50"/>
      <c r="C28" s="50"/>
      <c r="D28" s="50"/>
      <c r="E28" s="50"/>
      <c r="F28" s="50"/>
      <c r="G28" s="51"/>
      <c r="H28" s="51"/>
      <c r="I28" s="51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spans="1:27" ht="13.5" customHeight="1">
      <c r="A29" s="50"/>
      <c r="B29" s="50"/>
      <c r="C29" s="50"/>
      <c r="D29" s="50"/>
      <c r="E29" s="50"/>
      <c r="F29" s="50"/>
      <c r="G29" s="51"/>
      <c r="H29" s="51"/>
      <c r="I29" s="51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ht="13.5" customHeight="1">
      <c r="A30" s="50"/>
      <c r="B30" s="50"/>
      <c r="C30" s="50"/>
      <c r="D30" s="50"/>
      <c r="E30" s="50"/>
      <c r="F30" s="50"/>
      <c r="G30" s="51"/>
      <c r="H30" s="51"/>
      <c r="I30" s="51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spans="1:27" ht="13.5" customHeight="1">
      <c r="A31" s="50"/>
      <c r="B31" s="50"/>
      <c r="C31" s="50"/>
      <c r="D31" s="50"/>
      <c r="E31" s="50"/>
      <c r="F31" s="50"/>
      <c r="G31" s="51"/>
      <c r="H31" s="51"/>
      <c r="I31" s="51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1:27" ht="13.5" customHeight="1">
      <c r="A32" s="50"/>
      <c r="B32" s="50"/>
      <c r="C32" s="50"/>
      <c r="D32" s="50"/>
      <c r="E32" s="50"/>
      <c r="F32" s="50"/>
      <c r="G32" s="51"/>
      <c r="H32" s="51"/>
      <c r="I32" s="51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:27" ht="13.5" customHeight="1">
      <c r="A33" s="50"/>
      <c r="B33" s="50"/>
      <c r="C33" s="50"/>
      <c r="D33" s="50"/>
      <c r="E33" s="50"/>
      <c r="F33" s="50"/>
      <c r="G33" s="51"/>
      <c r="H33" s="51"/>
      <c r="I33" s="51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:27" ht="13.5" customHeight="1">
      <c r="A34" s="50"/>
      <c r="B34" s="50"/>
      <c r="C34" s="50"/>
      <c r="D34" s="50"/>
      <c r="E34" s="50"/>
      <c r="F34" s="50"/>
      <c r="G34" s="51"/>
      <c r="H34" s="51"/>
      <c r="I34" s="51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:27" ht="13.5" customHeight="1">
      <c r="A35" s="50"/>
      <c r="B35" s="50"/>
      <c r="C35" s="50"/>
      <c r="D35" s="50"/>
      <c r="E35" s="50"/>
      <c r="F35" s="50"/>
      <c r="G35" s="51"/>
      <c r="H35" s="51"/>
      <c r="I35" s="51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pans="1:27" ht="13.5" customHeight="1">
      <c r="A36" s="50"/>
      <c r="B36" s="50"/>
      <c r="C36" s="50"/>
      <c r="D36" s="50"/>
      <c r="E36" s="50"/>
      <c r="F36" s="50"/>
      <c r="G36" s="51"/>
      <c r="H36" s="51"/>
      <c r="I36" s="51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1:27" ht="13.5" customHeight="1">
      <c r="A37" s="50"/>
      <c r="B37" s="50"/>
      <c r="C37" s="50"/>
      <c r="D37" s="50"/>
      <c r="E37" s="50"/>
      <c r="F37" s="50"/>
      <c r="G37" s="51"/>
      <c r="H37" s="51"/>
      <c r="I37" s="51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1:27" ht="13.5" customHeight="1">
      <c r="A38" s="50"/>
      <c r="B38" s="50"/>
      <c r="C38" s="50"/>
      <c r="D38" s="50"/>
      <c r="E38" s="50"/>
      <c r="F38" s="50"/>
      <c r="G38" s="51"/>
      <c r="H38" s="51"/>
      <c r="I38" s="51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1:27" ht="13.5" customHeight="1">
      <c r="A39" s="50"/>
      <c r="B39" s="50"/>
      <c r="C39" s="50"/>
      <c r="D39" s="50"/>
      <c r="E39" s="50"/>
      <c r="F39" s="50"/>
      <c r="G39" s="51"/>
      <c r="H39" s="51"/>
      <c r="I39" s="51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pans="1:27" ht="13.5" customHeight="1">
      <c r="A40" s="50"/>
      <c r="B40" s="50"/>
      <c r="C40" s="50"/>
      <c r="D40" s="50"/>
      <c r="E40" s="50"/>
      <c r="F40" s="50"/>
      <c r="G40" s="51"/>
      <c r="H40" s="51"/>
      <c r="I40" s="51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1:27" ht="13.5" customHeight="1">
      <c r="A41" s="50"/>
      <c r="B41" s="50"/>
      <c r="C41" s="50"/>
      <c r="D41" s="50"/>
      <c r="E41" s="50"/>
      <c r="F41" s="50"/>
      <c r="G41" s="51"/>
      <c r="H41" s="51"/>
      <c r="I41" s="51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2" spans="1:27" ht="13.5" customHeight="1">
      <c r="A42" s="50"/>
      <c r="B42" s="50"/>
      <c r="C42" s="50"/>
      <c r="D42" s="50"/>
      <c r="E42" s="50"/>
      <c r="F42" s="50"/>
      <c r="G42" s="51"/>
      <c r="H42" s="51"/>
      <c r="I42" s="51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:27" ht="13.5" customHeight="1">
      <c r="A43" s="50"/>
      <c r="B43" s="50"/>
      <c r="C43" s="50"/>
      <c r="D43" s="50"/>
      <c r="E43" s="50"/>
      <c r="F43" s="50"/>
      <c r="G43" s="51"/>
      <c r="H43" s="51"/>
      <c r="I43" s="51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:27" ht="13.5" customHeight="1">
      <c r="A44" s="50"/>
      <c r="B44" s="50"/>
      <c r="C44" s="50"/>
      <c r="D44" s="50"/>
      <c r="E44" s="50"/>
      <c r="F44" s="50"/>
      <c r="G44" s="51"/>
      <c r="H44" s="51"/>
      <c r="I44" s="51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:27" ht="13.5" customHeight="1">
      <c r="A45" s="50"/>
      <c r="B45" s="50"/>
      <c r="C45" s="50"/>
      <c r="D45" s="50"/>
      <c r="E45" s="50"/>
      <c r="F45" s="50"/>
      <c r="G45" s="51"/>
      <c r="H45" s="51"/>
      <c r="I45" s="51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:27" ht="13.5" customHeight="1">
      <c r="A46" s="50"/>
      <c r="B46" s="50"/>
      <c r="C46" s="50"/>
      <c r="D46" s="50"/>
      <c r="E46" s="50"/>
      <c r="F46" s="50"/>
      <c r="G46" s="51"/>
      <c r="H46" s="51"/>
      <c r="I46" s="51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</row>
    <row r="47" spans="1:27" ht="13.5" customHeight="1">
      <c r="A47" s="50"/>
      <c r="B47" s="50"/>
      <c r="C47" s="50"/>
      <c r="D47" s="50"/>
      <c r="E47" s="50"/>
      <c r="F47" s="50"/>
      <c r="G47" s="51"/>
      <c r="H47" s="51"/>
      <c r="I47" s="51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pans="1:27" ht="13.5" customHeight="1">
      <c r="A48" s="50"/>
      <c r="B48" s="50"/>
      <c r="C48" s="50"/>
      <c r="D48" s="50"/>
      <c r="E48" s="50"/>
      <c r="F48" s="50"/>
      <c r="G48" s="51"/>
      <c r="H48" s="51"/>
      <c r="I48" s="51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1:27" ht="13.5" customHeight="1">
      <c r="A49" s="50"/>
      <c r="B49" s="50"/>
      <c r="C49" s="50"/>
      <c r="D49" s="50"/>
      <c r="E49" s="50"/>
      <c r="F49" s="50"/>
      <c r="G49" s="51"/>
      <c r="H49" s="51"/>
      <c r="I49" s="51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</row>
    <row r="50" spans="1:27" ht="13.5" customHeight="1">
      <c r="A50" s="50"/>
      <c r="B50" s="50"/>
      <c r="C50" s="50"/>
      <c r="D50" s="50"/>
      <c r="E50" s="50"/>
      <c r="F50" s="50"/>
      <c r="G50" s="51"/>
      <c r="H50" s="51"/>
      <c r="I50" s="51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</row>
    <row r="51" spans="1:27" ht="13.5" customHeight="1">
      <c r="A51" s="50"/>
      <c r="B51" s="50"/>
      <c r="C51" s="50"/>
      <c r="D51" s="50"/>
      <c r="E51" s="50"/>
      <c r="F51" s="50"/>
      <c r="G51" s="51"/>
      <c r="H51" s="51"/>
      <c r="I51" s="51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</row>
    <row r="52" spans="1:27" ht="13.5" customHeight="1">
      <c r="A52" s="50"/>
      <c r="B52" s="50"/>
      <c r="C52" s="50"/>
      <c r="D52" s="50"/>
      <c r="E52" s="50"/>
      <c r="F52" s="50"/>
      <c r="G52" s="51"/>
      <c r="H52" s="51"/>
      <c r="I52" s="51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3" spans="1:27" ht="13.5" customHeight="1">
      <c r="A53" s="50"/>
      <c r="B53" s="50"/>
      <c r="C53" s="50"/>
      <c r="D53" s="50"/>
      <c r="E53" s="50"/>
      <c r="F53" s="50"/>
      <c r="G53" s="51"/>
      <c r="H53" s="51"/>
      <c r="I53" s="51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</row>
    <row r="54" spans="1:27" ht="13.5" customHeight="1">
      <c r="A54" s="50"/>
      <c r="B54" s="50"/>
      <c r="C54" s="50"/>
      <c r="D54" s="50"/>
      <c r="E54" s="50"/>
      <c r="F54" s="50"/>
      <c r="G54" s="51"/>
      <c r="H54" s="51"/>
      <c r="I54" s="51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  <row r="55" spans="1:27" ht="13.5" customHeight="1">
      <c r="A55" s="50"/>
      <c r="B55" s="50"/>
      <c r="C55" s="50"/>
      <c r="D55" s="50"/>
      <c r="E55" s="50"/>
      <c r="F55" s="50"/>
      <c r="G55" s="51"/>
      <c r="H55" s="51"/>
      <c r="I55" s="51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</row>
    <row r="56" spans="1:27" ht="13.5" customHeight="1">
      <c r="A56" s="50"/>
      <c r="B56" s="50"/>
      <c r="C56" s="50"/>
      <c r="D56" s="50"/>
      <c r="E56" s="50"/>
      <c r="F56" s="50"/>
      <c r="G56" s="51"/>
      <c r="H56" s="51"/>
      <c r="I56" s="51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</row>
    <row r="57" spans="1:27" ht="13.5" customHeight="1">
      <c r="A57" s="50"/>
      <c r="B57" s="50"/>
      <c r="C57" s="50"/>
      <c r="D57" s="50"/>
      <c r="E57" s="50"/>
      <c r="F57" s="50"/>
      <c r="G57" s="51"/>
      <c r="H57" s="51"/>
      <c r="I57" s="51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</row>
    <row r="58" spans="1:27" ht="13.5" customHeight="1">
      <c r="A58" s="50"/>
      <c r="B58" s="50"/>
      <c r="C58" s="50"/>
      <c r="D58" s="50"/>
      <c r="E58" s="50"/>
      <c r="F58" s="50"/>
      <c r="G58" s="51"/>
      <c r="H58" s="51"/>
      <c r="I58" s="51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</row>
    <row r="59" spans="1:27" ht="13.5" customHeight="1">
      <c r="A59" s="50"/>
      <c r="B59" s="50"/>
      <c r="C59" s="50"/>
      <c r="D59" s="50"/>
      <c r="E59" s="50"/>
      <c r="F59" s="50"/>
      <c r="G59" s="51"/>
      <c r="H59" s="51"/>
      <c r="I59" s="51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</row>
    <row r="60" spans="1:27" ht="13.5" customHeight="1">
      <c r="A60" s="50"/>
      <c r="B60" s="50"/>
      <c r="C60" s="50"/>
      <c r="D60" s="50"/>
      <c r="E60" s="50"/>
      <c r="F60" s="50"/>
      <c r="G60" s="51"/>
      <c r="H60" s="51"/>
      <c r="I60" s="51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</row>
    <row r="61" spans="1:27" ht="13.5" customHeight="1">
      <c r="A61" s="50"/>
      <c r="B61" s="50"/>
      <c r="C61" s="50"/>
      <c r="D61" s="50"/>
      <c r="E61" s="50"/>
      <c r="F61" s="50"/>
      <c r="G61" s="51"/>
      <c r="H61" s="51"/>
      <c r="I61" s="51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2" spans="1:27" ht="13.5" customHeight="1">
      <c r="A62" s="50"/>
      <c r="B62" s="50"/>
      <c r="C62" s="50"/>
      <c r="D62" s="50"/>
      <c r="E62" s="50"/>
      <c r="F62" s="50"/>
      <c r="G62" s="51"/>
      <c r="H62" s="51"/>
      <c r="I62" s="51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</row>
    <row r="63" spans="1:27" ht="13.5" customHeight="1">
      <c r="A63" s="50"/>
      <c r="B63" s="50"/>
      <c r="C63" s="50"/>
      <c r="D63" s="50"/>
      <c r="E63" s="50"/>
      <c r="F63" s="50"/>
      <c r="G63" s="51"/>
      <c r="H63" s="51"/>
      <c r="I63" s="51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</row>
    <row r="64" spans="1:27" ht="13.5" customHeight="1">
      <c r="A64" s="50"/>
      <c r="B64" s="50"/>
      <c r="C64" s="50"/>
      <c r="D64" s="50"/>
      <c r="E64" s="50"/>
      <c r="F64" s="50"/>
      <c r="G64" s="51"/>
      <c r="H64" s="51"/>
      <c r="I64" s="51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1:27" ht="13.5" customHeight="1">
      <c r="A65" s="50"/>
      <c r="B65" s="50"/>
      <c r="C65" s="50"/>
      <c r="D65" s="50"/>
      <c r="E65" s="50"/>
      <c r="F65" s="50"/>
      <c r="G65" s="51"/>
      <c r="H65" s="51"/>
      <c r="I65" s="51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</row>
    <row r="66" spans="1:27" ht="13.5" customHeight="1">
      <c r="A66" s="50"/>
      <c r="B66" s="50"/>
      <c r="C66" s="50"/>
      <c r="D66" s="50"/>
      <c r="E66" s="50"/>
      <c r="F66" s="50"/>
      <c r="G66" s="51"/>
      <c r="H66" s="51"/>
      <c r="I66" s="51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</row>
    <row r="67" spans="1:27" ht="13.5" customHeight="1">
      <c r="A67" s="50"/>
      <c r="B67" s="50"/>
      <c r="C67" s="50"/>
      <c r="D67" s="50"/>
      <c r="E67" s="50"/>
      <c r="F67" s="50"/>
      <c r="G67" s="51"/>
      <c r="H67" s="51"/>
      <c r="I67" s="51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</row>
    <row r="68" spans="1:27" ht="13.5" customHeight="1">
      <c r="A68" s="50"/>
      <c r="B68" s="50"/>
      <c r="C68" s="50"/>
      <c r="D68" s="50"/>
      <c r="E68" s="50"/>
      <c r="F68" s="50"/>
      <c r="G68" s="51"/>
      <c r="H68" s="51"/>
      <c r="I68" s="51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</row>
    <row r="69" spans="1:27" ht="13.5" customHeight="1">
      <c r="A69" s="50"/>
      <c r="B69" s="50"/>
      <c r="C69" s="50"/>
      <c r="D69" s="50"/>
      <c r="E69" s="50"/>
      <c r="F69" s="50"/>
      <c r="G69" s="51"/>
      <c r="H69" s="51"/>
      <c r="I69" s="51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0" spans="1:27" ht="13.5" customHeight="1">
      <c r="A70" s="50"/>
      <c r="B70" s="50"/>
      <c r="C70" s="50"/>
      <c r="D70" s="50"/>
      <c r="E70" s="50"/>
      <c r="F70" s="50"/>
      <c r="G70" s="51"/>
      <c r="H70" s="51"/>
      <c r="I70" s="51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</row>
    <row r="71" spans="1:27" ht="13.5" customHeight="1">
      <c r="A71" s="50"/>
      <c r="B71" s="50"/>
      <c r="C71" s="50"/>
      <c r="D71" s="50"/>
      <c r="E71" s="50"/>
      <c r="F71" s="50"/>
      <c r="G71" s="51"/>
      <c r="H71" s="51"/>
      <c r="I71" s="51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</row>
    <row r="72" spans="1:27" ht="13.5" customHeight="1">
      <c r="A72" s="50"/>
      <c r="B72" s="50"/>
      <c r="C72" s="50"/>
      <c r="D72" s="50"/>
      <c r="E72" s="50"/>
      <c r="F72" s="50"/>
      <c r="G72" s="51"/>
      <c r="H72" s="51"/>
      <c r="I72" s="51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</row>
    <row r="73" spans="1:27" ht="13.5" customHeight="1">
      <c r="A73" s="50"/>
      <c r="B73" s="50"/>
      <c r="C73" s="50"/>
      <c r="D73" s="50"/>
      <c r="E73" s="50"/>
      <c r="F73" s="50"/>
      <c r="G73" s="51"/>
      <c r="H73" s="51"/>
      <c r="I73" s="51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</row>
    <row r="74" spans="1:27" ht="13.5" customHeight="1">
      <c r="A74" s="50"/>
      <c r="B74" s="50"/>
      <c r="C74" s="50"/>
      <c r="D74" s="50"/>
      <c r="E74" s="50"/>
      <c r="F74" s="50"/>
      <c r="G74" s="51"/>
      <c r="H74" s="51"/>
      <c r="I74" s="51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</row>
    <row r="75" spans="1:27" ht="13.5" customHeight="1">
      <c r="A75" s="50"/>
      <c r="B75" s="50"/>
      <c r="C75" s="50"/>
      <c r="D75" s="50"/>
      <c r="E75" s="50"/>
      <c r="F75" s="50"/>
      <c r="G75" s="51"/>
      <c r="H75" s="51"/>
      <c r="I75" s="51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</row>
    <row r="76" spans="1:27" ht="13.5" customHeight="1">
      <c r="A76" s="50"/>
      <c r="B76" s="50"/>
      <c r="C76" s="50"/>
      <c r="D76" s="50"/>
      <c r="E76" s="50"/>
      <c r="F76" s="50"/>
      <c r="G76" s="51"/>
      <c r="H76" s="51"/>
      <c r="I76" s="51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</row>
    <row r="77" spans="1:27" ht="13.5" customHeight="1">
      <c r="A77" s="50"/>
      <c r="B77" s="50"/>
      <c r="C77" s="50"/>
      <c r="D77" s="50"/>
      <c r="E77" s="50"/>
      <c r="F77" s="50"/>
      <c r="G77" s="51"/>
      <c r="H77" s="51"/>
      <c r="I77" s="51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pans="1:27" ht="13.5" customHeight="1">
      <c r="A78" s="50"/>
      <c r="B78" s="50"/>
      <c r="C78" s="50"/>
      <c r="D78" s="50"/>
      <c r="E78" s="50"/>
      <c r="F78" s="50"/>
      <c r="G78" s="51"/>
      <c r="H78" s="51"/>
      <c r="I78" s="51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pans="1:27" ht="13.5" customHeight="1">
      <c r="A79" s="50"/>
      <c r="B79" s="50"/>
      <c r="C79" s="50"/>
      <c r="D79" s="50"/>
      <c r="E79" s="50"/>
      <c r="F79" s="50"/>
      <c r="G79" s="51"/>
      <c r="H79" s="51"/>
      <c r="I79" s="5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</row>
    <row r="80" spans="1:27" ht="13.5" customHeight="1">
      <c r="A80" s="50"/>
      <c r="B80" s="50"/>
      <c r="C80" s="50"/>
      <c r="D80" s="50"/>
      <c r="E80" s="50"/>
      <c r="F80" s="50"/>
      <c r="G80" s="51"/>
      <c r="H80" s="51"/>
      <c r="I80" s="5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</row>
    <row r="81" spans="1:27" ht="13.5" customHeight="1">
      <c r="A81" s="50"/>
      <c r="B81" s="50"/>
      <c r="C81" s="50"/>
      <c r="D81" s="50"/>
      <c r="E81" s="50"/>
      <c r="F81" s="50"/>
      <c r="G81" s="51"/>
      <c r="H81" s="51"/>
      <c r="I81" s="5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</row>
    <row r="82" spans="1:27" ht="13.5" customHeight="1">
      <c r="A82" s="50"/>
      <c r="B82" s="50"/>
      <c r="C82" s="50"/>
      <c r="D82" s="50"/>
      <c r="E82" s="50"/>
      <c r="F82" s="50"/>
      <c r="G82" s="51"/>
      <c r="H82" s="51"/>
      <c r="I82" s="5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</row>
    <row r="83" spans="1:27" ht="13.5" customHeight="1">
      <c r="A83" s="50"/>
      <c r="B83" s="50"/>
      <c r="C83" s="50"/>
      <c r="D83" s="50"/>
      <c r="E83" s="50"/>
      <c r="F83" s="50"/>
      <c r="G83" s="51"/>
      <c r="H83" s="51"/>
      <c r="I83" s="5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</row>
    <row r="84" spans="1:27" ht="13.5" customHeight="1">
      <c r="A84" s="50"/>
      <c r="B84" s="50"/>
      <c r="C84" s="50"/>
      <c r="D84" s="50"/>
      <c r="E84" s="50"/>
      <c r="F84" s="50"/>
      <c r="G84" s="51"/>
      <c r="H84" s="51"/>
      <c r="I84" s="5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</row>
    <row r="85" spans="1:27" ht="13.5" customHeight="1">
      <c r="A85" s="50"/>
      <c r="B85" s="50"/>
      <c r="C85" s="50"/>
      <c r="D85" s="50"/>
      <c r="E85" s="50"/>
      <c r="F85" s="50"/>
      <c r="G85" s="51"/>
      <c r="H85" s="51"/>
      <c r="I85" s="5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</row>
    <row r="86" spans="1:27" ht="13.5" customHeight="1">
      <c r="A86" s="50"/>
      <c r="B86" s="50"/>
      <c r="C86" s="50"/>
      <c r="D86" s="50"/>
      <c r="E86" s="50"/>
      <c r="F86" s="50"/>
      <c r="G86" s="51"/>
      <c r="H86" s="51"/>
      <c r="I86" s="51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</row>
    <row r="87" spans="1:27" ht="13.5" customHeight="1">
      <c r="A87" s="50"/>
      <c r="B87" s="50"/>
      <c r="C87" s="50"/>
      <c r="D87" s="50"/>
      <c r="E87" s="50"/>
      <c r="F87" s="50"/>
      <c r="G87" s="51"/>
      <c r="H87" s="51"/>
      <c r="I87" s="51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</row>
    <row r="88" spans="1:27" ht="13.5" customHeight="1">
      <c r="A88" s="50"/>
      <c r="B88" s="50"/>
      <c r="C88" s="50"/>
      <c r="D88" s="50"/>
      <c r="E88" s="50"/>
      <c r="F88" s="50"/>
      <c r="G88" s="51"/>
      <c r="H88" s="51"/>
      <c r="I88" s="51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</row>
    <row r="89" spans="1:27" ht="13.5" customHeight="1">
      <c r="A89" s="50"/>
      <c r="B89" s="50"/>
      <c r="C89" s="50"/>
      <c r="D89" s="50"/>
      <c r="E89" s="50"/>
      <c r="F89" s="50"/>
      <c r="G89" s="51"/>
      <c r="H89" s="51"/>
      <c r="I89" s="51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</row>
    <row r="90" spans="1:27" ht="13.5" customHeight="1">
      <c r="A90" s="50"/>
      <c r="B90" s="50"/>
      <c r="C90" s="50"/>
      <c r="D90" s="50"/>
      <c r="E90" s="50"/>
      <c r="F90" s="50"/>
      <c r="G90" s="51"/>
      <c r="H90" s="51"/>
      <c r="I90" s="51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</row>
    <row r="91" spans="1:27" ht="13.5" customHeight="1">
      <c r="A91" s="50"/>
      <c r="B91" s="50"/>
      <c r="C91" s="50"/>
      <c r="D91" s="50"/>
      <c r="E91" s="50"/>
      <c r="F91" s="50"/>
      <c r="G91" s="51"/>
      <c r="H91" s="51"/>
      <c r="I91" s="51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</row>
    <row r="92" spans="1:27" ht="13.5" customHeight="1">
      <c r="A92" s="50"/>
      <c r="B92" s="50"/>
      <c r="C92" s="50"/>
      <c r="D92" s="50"/>
      <c r="E92" s="50"/>
      <c r="F92" s="50"/>
      <c r="G92" s="51"/>
      <c r="H92" s="51"/>
      <c r="I92" s="51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</row>
    <row r="93" spans="1:27" ht="13.5" customHeight="1">
      <c r="A93" s="50"/>
      <c r="B93" s="50"/>
      <c r="C93" s="50"/>
      <c r="D93" s="50"/>
      <c r="E93" s="50"/>
      <c r="F93" s="50"/>
      <c r="G93" s="51"/>
      <c r="H93" s="51"/>
      <c r="I93" s="51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</row>
    <row r="94" spans="1:27" ht="13.5" customHeight="1">
      <c r="A94" s="50"/>
      <c r="B94" s="50"/>
      <c r="C94" s="50"/>
      <c r="D94" s="50"/>
      <c r="E94" s="50"/>
      <c r="F94" s="50"/>
      <c r="G94" s="51"/>
      <c r="H94" s="51"/>
      <c r="I94" s="51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</row>
    <row r="95" spans="1:27" ht="13.5" customHeight="1">
      <c r="A95" s="50"/>
      <c r="B95" s="50"/>
      <c r="C95" s="50"/>
      <c r="D95" s="50"/>
      <c r="E95" s="50"/>
      <c r="F95" s="50"/>
      <c r="G95" s="51"/>
      <c r="H95" s="51"/>
      <c r="I95" s="51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</row>
    <row r="96" spans="1:27" ht="13.5" customHeight="1">
      <c r="A96" s="50"/>
      <c r="B96" s="50"/>
      <c r="C96" s="50"/>
      <c r="D96" s="50"/>
      <c r="E96" s="50"/>
      <c r="F96" s="50"/>
      <c r="G96" s="51"/>
      <c r="H96" s="51"/>
      <c r="I96" s="51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</row>
    <row r="97" spans="1:27" ht="13.5" customHeight="1">
      <c r="A97" s="50"/>
      <c r="B97" s="50"/>
      <c r="C97" s="50"/>
      <c r="D97" s="50"/>
      <c r="E97" s="50"/>
      <c r="F97" s="50"/>
      <c r="G97" s="51"/>
      <c r="H97" s="51"/>
      <c r="I97" s="51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</row>
    <row r="98" spans="1:27" ht="13.5" customHeight="1">
      <c r="A98" s="50"/>
      <c r="B98" s="50"/>
      <c r="C98" s="50"/>
      <c r="D98" s="50"/>
      <c r="E98" s="50"/>
      <c r="F98" s="50"/>
      <c r="G98" s="51"/>
      <c r="H98" s="51"/>
      <c r="I98" s="51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</row>
    <row r="99" spans="1:27" ht="13.5" customHeight="1">
      <c r="A99" s="50"/>
      <c r="B99" s="50"/>
      <c r="C99" s="50"/>
      <c r="D99" s="50"/>
      <c r="E99" s="50"/>
      <c r="F99" s="50"/>
      <c r="G99" s="51"/>
      <c r="H99" s="51"/>
      <c r="I99" s="51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</row>
    <row r="100" spans="1:27" ht="13.5" customHeight="1">
      <c r="A100" s="50"/>
      <c r="B100" s="50"/>
      <c r="C100" s="50"/>
      <c r="D100" s="50"/>
      <c r="E100" s="50"/>
      <c r="F100" s="50"/>
      <c r="G100" s="51"/>
      <c r="H100" s="51"/>
      <c r="I100" s="51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</row>
    <row r="101" spans="1:27" ht="13.5" customHeight="1">
      <c r="A101" s="50"/>
      <c r="B101" s="50"/>
      <c r="C101" s="50"/>
      <c r="D101" s="50"/>
      <c r="E101" s="50"/>
      <c r="F101" s="50"/>
      <c r="G101" s="51"/>
      <c r="H101" s="51"/>
      <c r="I101" s="51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</row>
    <row r="102" spans="1:27" ht="13.5" customHeight="1">
      <c r="A102" s="50"/>
      <c r="B102" s="50"/>
      <c r="C102" s="50"/>
      <c r="D102" s="50"/>
      <c r="E102" s="50"/>
      <c r="F102" s="50"/>
      <c r="G102" s="51"/>
      <c r="H102" s="51"/>
      <c r="I102" s="51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</row>
    <row r="103" spans="1:27" ht="13.5" customHeight="1">
      <c r="A103" s="50"/>
      <c r="B103" s="50"/>
      <c r="C103" s="50"/>
      <c r="D103" s="50"/>
      <c r="E103" s="50"/>
      <c r="F103" s="50"/>
      <c r="G103" s="51"/>
      <c r="H103" s="51"/>
      <c r="I103" s="51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</row>
    <row r="104" spans="1:27" ht="13.5" customHeight="1">
      <c r="A104" s="50"/>
      <c r="B104" s="50"/>
      <c r="C104" s="50"/>
      <c r="D104" s="50"/>
      <c r="E104" s="50"/>
      <c r="F104" s="50"/>
      <c r="G104" s="51"/>
      <c r="H104" s="51"/>
      <c r="I104" s="51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</row>
    <row r="105" spans="1:27" ht="13.5" customHeight="1">
      <c r="A105" s="50"/>
      <c r="B105" s="50"/>
      <c r="C105" s="50"/>
      <c r="D105" s="50"/>
      <c r="E105" s="50"/>
      <c r="F105" s="50"/>
      <c r="G105" s="51"/>
      <c r="H105" s="51"/>
      <c r="I105" s="51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</row>
    <row r="106" spans="1:27" ht="13.5" customHeight="1">
      <c r="A106" s="50"/>
      <c r="B106" s="50"/>
      <c r="C106" s="50"/>
      <c r="D106" s="50"/>
      <c r="E106" s="50"/>
      <c r="F106" s="50"/>
      <c r="G106" s="51"/>
      <c r="H106" s="51"/>
      <c r="I106" s="51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</row>
    <row r="107" spans="1:27" ht="13.5" customHeight="1">
      <c r="A107" s="50"/>
      <c r="B107" s="50"/>
      <c r="C107" s="50"/>
      <c r="D107" s="50"/>
      <c r="E107" s="50"/>
      <c r="F107" s="50"/>
      <c r="G107" s="51"/>
      <c r="H107" s="51"/>
      <c r="I107" s="51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</row>
    <row r="108" spans="1:27" ht="13.5" customHeight="1">
      <c r="A108" s="50"/>
      <c r="B108" s="50"/>
      <c r="C108" s="50"/>
      <c r="D108" s="50"/>
      <c r="E108" s="50"/>
      <c r="F108" s="50"/>
      <c r="G108" s="51"/>
      <c r="H108" s="51"/>
      <c r="I108" s="51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</row>
    <row r="109" spans="1:27" ht="13.5" customHeight="1">
      <c r="A109" s="50"/>
      <c r="B109" s="50"/>
      <c r="C109" s="50"/>
      <c r="D109" s="50"/>
      <c r="E109" s="50"/>
      <c r="F109" s="50"/>
      <c r="G109" s="51"/>
      <c r="H109" s="51"/>
      <c r="I109" s="51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</row>
    <row r="110" spans="1:27" ht="13.5" customHeight="1">
      <c r="A110" s="50"/>
      <c r="B110" s="50"/>
      <c r="C110" s="50"/>
      <c r="D110" s="50"/>
      <c r="E110" s="50"/>
      <c r="F110" s="50"/>
      <c r="G110" s="51"/>
      <c r="H110" s="51"/>
      <c r="I110" s="51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</row>
    <row r="111" spans="1:27" ht="13.5" customHeight="1">
      <c r="A111" s="50"/>
      <c r="B111" s="50"/>
      <c r="C111" s="50"/>
      <c r="D111" s="50"/>
      <c r="E111" s="50"/>
      <c r="F111" s="50"/>
      <c r="G111" s="51"/>
      <c r="H111" s="51"/>
      <c r="I111" s="51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</row>
    <row r="112" spans="1:27" ht="13.5" customHeight="1">
      <c r="A112" s="50"/>
      <c r="B112" s="50"/>
      <c r="C112" s="50"/>
      <c r="D112" s="50"/>
      <c r="E112" s="50"/>
      <c r="F112" s="50"/>
      <c r="G112" s="51"/>
      <c r="H112" s="51"/>
      <c r="I112" s="51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</row>
    <row r="113" spans="1:27" ht="13.5" customHeight="1">
      <c r="A113" s="50"/>
      <c r="B113" s="50"/>
      <c r="C113" s="50"/>
      <c r="D113" s="50"/>
      <c r="E113" s="50"/>
      <c r="F113" s="50"/>
      <c r="G113" s="51"/>
      <c r="H113" s="51"/>
      <c r="I113" s="51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</row>
    <row r="114" spans="1:27" ht="13.5" customHeight="1">
      <c r="A114" s="50"/>
      <c r="B114" s="50"/>
      <c r="C114" s="50"/>
      <c r="D114" s="50"/>
      <c r="E114" s="50"/>
      <c r="F114" s="50"/>
      <c r="G114" s="51"/>
      <c r="H114" s="51"/>
      <c r="I114" s="51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</row>
    <row r="115" spans="1:27" ht="13.5" customHeight="1">
      <c r="A115" s="50"/>
      <c r="B115" s="50"/>
      <c r="C115" s="50"/>
      <c r="D115" s="50"/>
      <c r="E115" s="50"/>
      <c r="F115" s="50"/>
      <c r="G115" s="51"/>
      <c r="H115" s="51"/>
      <c r="I115" s="51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</row>
    <row r="116" spans="1:27" ht="13.5" customHeight="1">
      <c r="A116" s="50"/>
      <c r="B116" s="50"/>
      <c r="C116" s="50"/>
      <c r="D116" s="50"/>
      <c r="E116" s="50"/>
      <c r="F116" s="50"/>
      <c r="G116" s="51"/>
      <c r="H116" s="51"/>
      <c r="I116" s="51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</row>
    <row r="117" spans="1:27" ht="13.5" customHeight="1">
      <c r="A117" s="50"/>
      <c r="B117" s="50"/>
      <c r="C117" s="50"/>
      <c r="D117" s="50"/>
      <c r="E117" s="50"/>
      <c r="F117" s="50"/>
      <c r="G117" s="51"/>
      <c r="H117" s="51"/>
      <c r="I117" s="51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</row>
    <row r="118" spans="1:27" ht="13.5" customHeight="1">
      <c r="A118" s="50"/>
      <c r="B118" s="50"/>
      <c r="C118" s="50"/>
      <c r="D118" s="50"/>
      <c r="E118" s="50"/>
      <c r="F118" s="50"/>
      <c r="G118" s="51"/>
      <c r="H118" s="51"/>
      <c r="I118" s="51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</row>
    <row r="119" spans="1:27" ht="13.5" customHeight="1">
      <c r="A119" s="50"/>
      <c r="B119" s="50"/>
      <c r="C119" s="50"/>
      <c r="D119" s="50"/>
      <c r="E119" s="50"/>
      <c r="F119" s="50"/>
      <c r="G119" s="51"/>
      <c r="H119" s="51"/>
      <c r="I119" s="51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</row>
    <row r="120" spans="1:27" ht="13.5" customHeight="1">
      <c r="A120" s="50"/>
      <c r="B120" s="50"/>
      <c r="C120" s="50"/>
      <c r="D120" s="50"/>
      <c r="E120" s="50"/>
      <c r="F120" s="50"/>
      <c r="G120" s="51"/>
      <c r="H120" s="51"/>
      <c r="I120" s="51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</row>
    <row r="121" spans="1:27" ht="13.5" customHeight="1">
      <c r="A121" s="50"/>
      <c r="B121" s="50"/>
      <c r="C121" s="50"/>
      <c r="D121" s="50"/>
      <c r="E121" s="50"/>
      <c r="F121" s="50"/>
      <c r="G121" s="51"/>
      <c r="H121" s="51"/>
      <c r="I121" s="51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</row>
    <row r="122" spans="1:27" ht="13.5" customHeight="1">
      <c r="A122" s="50"/>
      <c r="B122" s="50"/>
      <c r="C122" s="50"/>
      <c r="D122" s="50"/>
      <c r="E122" s="50"/>
      <c r="F122" s="50"/>
      <c r="G122" s="51"/>
      <c r="H122" s="51"/>
      <c r="I122" s="51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</row>
    <row r="123" spans="1:27" ht="13.5" customHeight="1">
      <c r="A123" s="50"/>
      <c r="B123" s="50"/>
      <c r="C123" s="50"/>
      <c r="D123" s="50"/>
      <c r="E123" s="50"/>
      <c r="F123" s="50"/>
      <c r="G123" s="51"/>
      <c r="H123" s="51"/>
      <c r="I123" s="51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</row>
    <row r="124" spans="1:27" ht="13.5" customHeight="1">
      <c r="A124" s="50"/>
      <c r="B124" s="50"/>
      <c r="C124" s="50"/>
      <c r="D124" s="50"/>
      <c r="E124" s="50"/>
      <c r="F124" s="50"/>
      <c r="G124" s="51"/>
      <c r="H124" s="51"/>
      <c r="I124" s="51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</row>
    <row r="125" spans="1:27" ht="13.5" customHeight="1">
      <c r="A125" s="50"/>
      <c r="B125" s="50"/>
      <c r="C125" s="50"/>
      <c r="D125" s="50"/>
      <c r="E125" s="50"/>
      <c r="F125" s="50"/>
      <c r="G125" s="51"/>
      <c r="H125" s="51"/>
      <c r="I125" s="51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</row>
    <row r="126" spans="1:27" ht="13.5" customHeight="1">
      <c r="A126" s="50"/>
      <c r="B126" s="50"/>
      <c r="C126" s="50"/>
      <c r="D126" s="50"/>
      <c r="E126" s="50"/>
      <c r="F126" s="50"/>
      <c r="G126" s="51"/>
      <c r="H126" s="51"/>
      <c r="I126" s="51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</row>
    <row r="127" spans="1:27" ht="13.5" customHeight="1">
      <c r="A127" s="50"/>
      <c r="B127" s="50"/>
      <c r="C127" s="50"/>
      <c r="D127" s="50"/>
      <c r="E127" s="50"/>
      <c r="F127" s="50"/>
      <c r="G127" s="51"/>
      <c r="H127" s="51"/>
      <c r="I127" s="51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</row>
    <row r="128" spans="1:27" ht="13.5" customHeight="1">
      <c r="A128" s="50"/>
      <c r="B128" s="50"/>
      <c r="C128" s="50"/>
      <c r="D128" s="50"/>
      <c r="E128" s="50"/>
      <c r="F128" s="50"/>
      <c r="G128" s="51"/>
      <c r="H128" s="51"/>
      <c r="I128" s="51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</row>
    <row r="129" spans="1:27" ht="13.5" customHeight="1">
      <c r="A129" s="50"/>
      <c r="B129" s="50"/>
      <c r="C129" s="50"/>
      <c r="D129" s="50"/>
      <c r="E129" s="50"/>
      <c r="F129" s="50"/>
      <c r="G129" s="51"/>
      <c r="H129" s="51"/>
      <c r="I129" s="51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</row>
    <row r="130" spans="1:27" ht="13.5" customHeight="1">
      <c r="A130" s="50"/>
      <c r="B130" s="50"/>
      <c r="C130" s="50"/>
      <c r="D130" s="50"/>
      <c r="E130" s="50"/>
      <c r="F130" s="50"/>
      <c r="G130" s="51"/>
      <c r="H130" s="51"/>
      <c r="I130" s="51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</row>
    <row r="131" spans="1:27" ht="13.5" customHeight="1">
      <c r="A131" s="50"/>
      <c r="B131" s="50"/>
      <c r="C131" s="50"/>
      <c r="D131" s="50"/>
      <c r="E131" s="50"/>
      <c r="F131" s="50"/>
      <c r="G131" s="51"/>
      <c r="H131" s="51"/>
      <c r="I131" s="51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</row>
    <row r="132" spans="1:27" ht="13.5" customHeight="1">
      <c r="A132" s="50"/>
      <c r="B132" s="50"/>
      <c r="C132" s="50"/>
      <c r="D132" s="50"/>
      <c r="E132" s="50"/>
      <c r="F132" s="50"/>
      <c r="G132" s="51"/>
      <c r="H132" s="51"/>
      <c r="I132" s="51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</row>
    <row r="133" spans="1:27" ht="13.5" customHeight="1">
      <c r="A133" s="50"/>
      <c r="B133" s="50"/>
      <c r="C133" s="50"/>
      <c r="D133" s="50"/>
      <c r="E133" s="50"/>
      <c r="F133" s="50"/>
      <c r="G133" s="51"/>
      <c r="H133" s="51"/>
      <c r="I133" s="51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</row>
    <row r="134" spans="1:27" ht="13.5" customHeight="1">
      <c r="A134" s="50"/>
      <c r="B134" s="50"/>
      <c r="C134" s="50"/>
      <c r="D134" s="50"/>
      <c r="E134" s="50"/>
      <c r="F134" s="50"/>
      <c r="G134" s="51"/>
      <c r="H134" s="51"/>
      <c r="I134" s="51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</row>
    <row r="135" spans="1:27" ht="13.5" customHeight="1">
      <c r="A135" s="50"/>
      <c r="B135" s="50"/>
      <c r="C135" s="50"/>
      <c r="D135" s="50"/>
      <c r="E135" s="50"/>
      <c r="F135" s="50"/>
      <c r="G135" s="51"/>
      <c r="H135" s="51"/>
      <c r="I135" s="51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</row>
    <row r="136" spans="1:27" ht="13.5" customHeight="1">
      <c r="A136" s="50"/>
      <c r="B136" s="50"/>
      <c r="C136" s="50"/>
      <c r="D136" s="50"/>
      <c r="E136" s="50"/>
      <c r="F136" s="50"/>
      <c r="G136" s="51"/>
      <c r="H136" s="51"/>
      <c r="I136" s="51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</row>
    <row r="137" spans="1:27" ht="13.5" customHeight="1">
      <c r="A137" s="50"/>
      <c r="B137" s="50"/>
      <c r="C137" s="50"/>
      <c r="D137" s="50"/>
      <c r="E137" s="50"/>
      <c r="F137" s="50"/>
      <c r="G137" s="51"/>
      <c r="H137" s="51"/>
      <c r="I137" s="51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</row>
    <row r="138" spans="1:27" ht="13.5" customHeight="1">
      <c r="A138" s="50"/>
      <c r="B138" s="50"/>
      <c r="C138" s="50"/>
      <c r="D138" s="50"/>
      <c r="E138" s="50"/>
      <c r="F138" s="50"/>
      <c r="G138" s="51"/>
      <c r="H138" s="51"/>
      <c r="I138" s="51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</row>
    <row r="139" spans="1:27" ht="13.5" customHeight="1">
      <c r="A139" s="50"/>
      <c r="B139" s="50"/>
      <c r="C139" s="50"/>
      <c r="D139" s="50"/>
      <c r="E139" s="50"/>
      <c r="F139" s="50"/>
      <c r="G139" s="51"/>
      <c r="H139" s="51"/>
      <c r="I139" s="51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</row>
    <row r="140" spans="1:27" ht="13.5" customHeight="1">
      <c r="A140" s="50"/>
      <c r="B140" s="50"/>
      <c r="C140" s="50"/>
      <c r="D140" s="50"/>
      <c r="E140" s="50"/>
      <c r="F140" s="50"/>
      <c r="G140" s="51"/>
      <c r="H140" s="51"/>
      <c r="I140" s="51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</row>
    <row r="141" spans="1:27" ht="13.5" customHeight="1">
      <c r="A141" s="50"/>
      <c r="B141" s="50"/>
      <c r="C141" s="50"/>
      <c r="D141" s="50"/>
      <c r="E141" s="50"/>
      <c r="F141" s="50"/>
      <c r="G141" s="51"/>
      <c r="H141" s="51"/>
      <c r="I141" s="51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</row>
    <row r="142" spans="1:27" ht="13.5" customHeight="1">
      <c r="A142" s="50"/>
      <c r="B142" s="50"/>
      <c r="C142" s="50"/>
      <c r="D142" s="50"/>
      <c r="E142" s="50"/>
      <c r="F142" s="50"/>
      <c r="G142" s="51"/>
      <c r="H142" s="51"/>
      <c r="I142" s="51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3" spans="1:27" ht="13.5" customHeight="1">
      <c r="A143" s="50"/>
      <c r="B143" s="50"/>
      <c r="C143" s="50"/>
      <c r="D143" s="50"/>
      <c r="E143" s="50"/>
      <c r="F143" s="50"/>
      <c r="G143" s="51"/>
      <c r="H143" s="51"/>
      <c r="I143" s="51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</row>
    <row r="144" spans="1:27" ht="13.5" customHeight="1">
      <c r="A144" s="50"/>
      <c r="B144" s="50"/>
      <c r="C144" s="50"/>
      <c r="D144" s="50"/>
      <c r="E144" s="50"/>
      <c r="F144" s="50"/>
      <c r="G144" s="51"/>
      <c r="H144" s="51"/>
      <c r="I144" s="51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</row>
    <row r="145" spans="1:27" ht="13.5" customHeight="1">
      <c r="A145" s="50"/>
      <c r="B145" s="50"/>
      <c r="C145" s="50"/>
      <c r="D145" s="50"/>
      <c r="E145" s="50"/>
      <c r="F145" s="50"/>
      <c r="G145" s="51"/>
      <c r="H145" s="51"/>
      <c r="I145" s="51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</row>
    <row r="146" spans="1:27" ht="13.5" customHeight="1">
      <c r="A146" s="50"/>
      <c r="B146" s="50"/>
      <c r="C146" s="50"/>
      <c r="D146" s="50"/>
      <c r="E146" s="50"/>
      <c r="F146" s="50"/>
      <c r="G146" s="51"/>
      <c r="H146" s="51"/>
      <c r="I146" s="51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</row>
    <row r="147" spans="1:27" ht="13.5" customHeight="1">
      <c r="A147" s="50"/>
      <c r="B147" s="50"/>
      <c r="C147" s="50"/>
      <c r="D147" s="50"/>
      <c r="E147" s="50"/>
      <c r="F147" s="50"/>
      <c r="G147" s="51"/>
      <c r="H147" s="51"/>
      <c r="I147" s="51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</row>
    <row r="148" spans="1:27" ht="13.5" customHeight="1">
      <c r="A148" s="50"/>
      <c r="B148" s="50"/>
      <c r="C148" s="50"/>
      <c r="D148" s="50"/>
      <c r="E148" s="50"/>
      <c r="F148" s="50"/>
      <c r="G148" s="51"/>
      <c r="H148" s="51"/>
      <c r="I148" s="51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</row>
    <row r="149" spans="1:27" ht="13.5" customHeight="1">
      <c r="A149" s="50"/>
      <c r="B149" s="50"/>
      <c r="C149" s="50"/>
      <c r="D149" s="50"/>
      <c r="E149" s="50"/>
      <c r="F149" s="50"/>
      <c r="G149" s="51"/>
      <c r="H149" s="51"/>
      <c r="I149" s="51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</row>
    <row r="150" spans="1:27" ht="13.5" customHeight="1">
      <c r="A150" s="50"/>
      <c r="B150" s="50"/>
      <c r="C150" s="50"/>
      <c r="D150" s="50"/>
      <c r="E150" s="50"/>
      <c r="F150" s="50"/>
      <c r="G150" s="51"/>
      <c r="H150" s="51"/>
      <c r="I150" s="51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</row>
    <row r="151" spans="1:27" ht="13.5" customHeight="1">
      <c r="A151" s="50"/>
      <c r="B151" s="50"/>
      <c r="C151" s="50"/>
      <c r="D151" s="50"/>
      <c r="E151" s="50"/>
      <c r="F151" s="50"/>
      <c r="G151" s="51"/>
      <c r="H151" s="51"/>
      <c r="I151" s="51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</row>
    <row r="152" spans="1:27" ht="13.5" customHeight="1">
      <c r="A152" s="50"/>
      <c r="B152" s="50"/>
      <c r="C152" s="50"/>
      <c r="D152" s="50"/>
      <c r="E152" s="50"/>
      <c r="F152" s="50"/>
      <c r="G152" s="51"/>
      <c r="H152" s="51"/>
      <c r="I152" s="51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</row>
    <row r="153" spans="1:27" ht="13.5" customHeight="1">
      <c r="A153" s="50"/>
      <c r="B153" s="50"/>
      <c r="C153" s="50"/>
      <c r="D153" s="50"/>
      <c r="E153" s="50"/>
      <c r="F153" s="50"/>
      <c r="G153" s="51"/>
      <c r="H153" s="51"/>
      <c r="I153" s="51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</row>
    <row r="154" spans="1:27" ht="13.5" customHeight="1">
      <c r="A154" s="50"/>
      <c r="B154" s="50"/>
      <c r="C154" s="50"/>
      <c r="D154" s="50"/>
      <c r="E154" s="50"/>
      <c r="F154" s="50"/>
      <c r="G154" s="51"/>
      <c r="H154" s="51"/>
      <c r="I154" s="51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</row>
    <row r="155" spans="1:27" ht="13.5" customHeight="1">
      <c r="A155" s="50"/>
      <c r="B155" s="50"/>
      <c r="C155" s="50"/>
      <c r="D155" s="50"/>
      <c r="E155" s="50"/>
      <c r="F155" s="50"/>
      <c r="G155" s="51"/>
      <c r="H155" s="51"/>
      <c r="I155" s="51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</row>
    <row r="156" spans="1:27" ht="13.5" customHeight="1">
      <c r="A156" s="50"/>
      <c r="B156" s="50"/>
      <c r="C156" s="50"/>
      <c r="D156" s="50"/>
      <c r="E156" s="50"/>
      <c r="F156" s="50"/>
      <c r="G156" s="51"/>
      <c r="H156" s="51"/>
      <c r="I156" s="51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</row>
    <row r="157" spans="1:27" ht="13.5" customHeight="1">
      <c r="A157" s="50"/>
      <c r="B157" s="50"/>
      <c r="C157" s="50"/>
      <c r="D157" s="50"/>
      <c r="E157" s="50"/>
      <c r="F157" s="50"/>
      <c r="G157" s="51"/>
      <c r="H157" s="51"/>
      <c r="I157" s="51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</row>
    <row r="158" spans="1:27" ht="13.5" customHeight="1">
      <c r="A158" s="50"/>
      <c r="B158" s="50"/>
      <c r="C158" s="50"/>
      <c r="D158" s="50"/>
      <c r="E158" s="50"/>
      <c r="F158" s="50"/>
      <c r="G158" s="51"/>
      <c r="H158" s="51"/>
      <c r="I158" s="51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</row>
    <row r="159" spans="1:27" ht="13.5" customHeight="1">
      <c r="A159" s="50"/>
      <c r="B159" s="50"/>
      <c r="C159" s="50"/>
      <c r="D159" s="50"/>
      <c r="E159" s="50"/>
      <c r="F159" s="50"/>
      <c r="G159" s="51"/>
      <c r="H159" s="51"/>
      <c r="I159" s="51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</row>
    <row r="160" spans="1:27" ht="13.5" customHeight="1">
      <c r="A160" s="50"/>
      <c r="B160" s="50"/>
      <c r="C160" s="50"/>
      <c r="D160" s="50"/>
      <c r="E160" s="50"/>
      <c r="F160" s="50"/>
      <c r="G160" s="51"/>
      <c r="H160" s="51"/>
      <c r="I160" s="51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</row>
    <row r="161" spans="1:27" ht="13.5" customHeight="1">
      <c r="A161" s="50"/>
      <c r="B161" s="50"/>
      <c r="C161" s="50"/>
      <c r="D161" s="50"/>
      <c r="E161" s="50"/>
      <c r="F161" s="50"/>
      <c r="G161" s="51"/>
      <c r="H161" s="51"/>
      <c r="I161" s="51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</row>
    <row r="162" spans="1:27" ht="13.5" customHeight="1">
      <c r="A162" s="50"/>
      <c r="B162" s="50"/>
      <c r="C162" s="50"/>
      <c r="D162" s="50"/>
      <c r="E162" s="50"/>
      <c r="F162" s="50"/>
      <c r="G162" s="51"/>
      <c r="H162" s="51"/>
      <c r="I162" s="51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</row>
    <row r="163" spans="1:27" ht="13.5" customHeight="1">
      <c r="A163" s="50"/>
      <c r="B163" s="50"/>
      <c r="C163" s="50"/>
      <c r="D163" s="50"/>
      <c r="E163" s="50"/>
      <c r="F163" s="50"/>
      <c r="G163" s="51"/>
      <c r="H163" s="51"/>
      <c r="I163" s="51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</row>
    <row r="164" spans="1:27" ht="13.5" customHeight="1">
      <c r="A164" s="50"/>
      <c r="B164" s="50"/>
      <c r="C164" s="50"/>
      <c r="D164" s="50"/>
      <c r="E164" s="50"/>
      <c r="F164" s="50"/>
      <c r="G164" s="51"/>
      <c r="H164" s="51"/>
      <c r="I164" s="51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</row>
    <row r="165" spans="1:27" ht="13.5" customHeight="1">
      <c r="A165" s="50"/>
      <c r="B165" s="50"/>
      <c r="C165" s="50"/>
      <c r="D165" s="50"/>
      <c r="E165" s="50"/>
      <c r="F165" s="50"/>
      <c r="G165" s="51"/>
      <c r="H165" s="51"/>
      <c r="I165" s="51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</row>
    <row r="166" spans="1:27" ht="13.5" customHeight="1">
      <c r="A166" s="50"/>
      <c r="B166" s="50"/>
      <c r="C166" s="50"/>
      <c r="D166" s="50"/>
      <c r="E166" s="50"/>
      <c r="F166" s="50"/>
      <c r="G166" s="51"/>
      <c r="H166" s="51"/>
      <c r="I166" s="51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</row>
    <row r="167" spans="1:27" ht="13.5" customHeight="1">
      <c r="A167" s="50"/>
      <c r="B167" s="50"/>
      <c r="C167" s="50"/>
      <c r="D167" s="50"/>
      <c r="E167" s="50"/>
      <c r="F167" s="50"/>
      <c r="G167" s="51"/>
      <c r="H167" s="51"/>
      <c r="I167" s="51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</row>
    <row r="168" spans="1:27" ht="13.5" customHeight="1">
      <c r="A168" s="50"/>
      <c r="B168" s="50"/>
      <c r="C168" s="50"/>
      <c r="D168" s="50"/>
      <c r="E168" s="50"/>
      <c r="F168" s="50"/>
      <c r="G168" s="51"/>
      <c r="H168" s="51"/>
      <c r="I168" s="51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</row>
    <row r="169" spans="1:27" ht="13.5" customHeight="1">
      <c r="A169" s="50"/>
      <c r="B169" s="50"/>
      <c r="C169" s="50"/>
      <c r="D169" s="50"/>
      <c r="E169" s="50"/>
      <c r="F169" s="50"/>
      <c r="G169" s="51"/>
      <c r="H169" s="51"/>
      <c r="I169" s="51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</row>
    <row r="170" spans="1:27" ht="13.5" customHeight="1">
      <c r="A170" s="50"/>
      <c r="B170" s="50"/>
      <c r="C170" s="50"/>
      <c r="D170" s="50"/>
      <c r="E170" s="50"/>
      <c r="F170" s="50"/>
      <c r="G170" s="51"/>
      <c r="H170" s="51"/>
      <c r="I170" s="51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</row>
    <row r="171" spans="1:27" ht="13.5" customHeight="1">
      <c r="A171" s="50"/>
      <c r="B171" s="50"/>
      <c r="C171" s="50"/>
      <c r="D171" s="50"/>
      <c r="E171" s="50"/>
      <c r="F171" s="50"/>
      <c r="G171" s="51"/>
      <c r="H171" s="51"/>
      <c r="I171" s="51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</row>
    <row r="172" spans="1:27" ht="13.5" customHeight="1">
      <c r="A172" s="50"/>
      <c r="B172" s="50"/>
      <c r="C172" s="50"/>
      <c r="D172" s="50"/>
      <c r="E172" s="50"/>
      <c r="F172" s="50"/>
      <c r="G172" s="51"/>
      <c r="H172" s="51"/>
      <c r="I172" s="51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</row>
    <row r="173" spans="1:27" ht="13.5" customHeight="1">
      <c r="A173" s="50"/>
      <c r="B173" s="50"/>
      <c r="C173" s="50"/>
      <c r="D173" s="50"/>
      <c r="E173" s="50"/>
      <c r="F173" s="50"/>
      <c r="G173" s="51"/>
      <c r="H173" s="51"/>
      <c r="I173" s="51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</row>
    <row r="174" spans="1:27" ht="13.5" customHeight="1">
      <c r="A174" s="50"/>
      <c r="B174" s="50"/>
      <c r="C174" s="50"/>
      <c r="D174" s="50"/>
      <c r="E174" s="50"/>
      <c r="F174" s="50"/>
      <c r="G174" s="51"/>
      <c r="H174" s="51"/>
      <c r="I174" s="51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</row>
    <row r="175" spans="1:27" ht="13.5" customHeight="1">
      <c r="A175" s="50"/>
      <c r="B175" s="50"/>
      <c r="C175" s="50"/>
      <c r="D175" s="50"/>
      <c r="E175" s="50"/>
      <c r="F175" s="50"/>
      <c r="G175" s="51"/>
      <c r="H175" s="51"/>
      <c r="I175" s="51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</row>
    <row r="176" spans="1:27" ht="13.5" customHeight="1">
      <c r="A176" s="50"/>
      <c r="B176" s="50"/>
      <c r="C176" s="50"/>
      <c r="D176" s="50"/>
      <c r="E176" s="50"/>
      <c r="F176" s="50"/>
      <c r="G176" s="51"/>
      <c r="H176" s="51"/>
      <c r="I176" s="51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</row>
    <row r="177" spans="1:27" ht="13.5" customHeight="1">
      <c r="A177" s="50"/>
      <c r="B177" s="50"/>
      <c r="C177" s="50"/>
      <c r="D177" s="50"/>
      <c r="E177" s="50"/>
      <c r="F177" s="50"/>
      <c r="G177" s="51"/>
      <c r="H177" s="51"/>
      <c r="I177" s="51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</row>
    <row r="178" spans="1:27" ht="13.5" customHeight="1">
      <c r="A178" s="50"/>
      <c r="B178" s="50"/>
      <c r="C178" s="50"/>
      <c r="D178" s="50"/>
      <c r="E178" s="50"/>
      <c r="F178" s="50"/>
      <c r="G178" s="51"/>
      <c r="H178" s="51"/>
      <c r="I178" s="51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</row>
    <row r="179" spans="1:27" ht="13.5" customHeight="1">
      <c r="A179" s="50"/>
      <c r="B179" s="50"/>
      <c r="C179" s="50"/>
      <c r="D179" s="50"/>
      <c r="E179" s="50"/>
      <c r="F179" s="50"/>
      <c r="G179" s="51"/>
      <c r="H179" s="51"/>
      <c r="I179" s="51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</row>
    <row r="180" spans="1:27" ht="13.5" customHeight="1">
      <c r="A180" s="50"/>
      <c r="B180" s="50"/>
      <c r="C180" s="50"/>
      <c r="D180" s="50"/>
      <c r="E180" s="50"/>
      <c r="F180" s="50"/>
      <c r="G180" s="51"/>
      <c r="H180" s="51"/>
      <c r="I180" s="51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</row>
    <row r="181" spans="1:27" ht="13.5" customHeight="1">
      <c r="A181" s="50"/>
      <c r="B181" s="50"/>
      <c r="C181" s="50"/>
      <c r="D181" s="50"/>
      <c r="E181" s="50"/>
      <c r="F181" s="50"/>
      <c r="G181" s="51"/>
      <c r="H181" s="51"/>
      <c r="I181" s="51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</row>
    <row r="182" spans="1:27" ht="13.5" customHeight="1">
      <c r="A182" s="50"/>
      <c r="B182" s="50"/>
      <c r="C182" s="50"/>
      <c r="D182" s="50"/>
      <c r="E182" s="50"/>
      <c r="F182" s="50"/>
      <c r="G182" s="51"/>
      <c r="H182" s="51"/>
      <c r="I182" s="51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</row>
    <row r="183" spans="1:27" ht="13.5" customHeight="1">
      <c r="A183" s="50"/>
      <c r="B183" s="50"/>
      <c r="C183" s="50"/>
      <c r="D183" s="50"/>
      <c r="E183" s="50"/>
      <c r="F183" s="50"/>
      <c r="G183" s="51"/>
      <c r="H183" s="51"/>
      <c r="I183" s="51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</row>
    <row r="184" spans="1:27" ht="13.5" customHeight="1">
      <c r="A184" s="50"/>
      <c r="B184" s="50"/>
      <c r="C184" s="50"/>
      <c r="D184" s="50"/>
      <c r="E184" s="50"/>
      <c r="F184" s="50"/>
      <c r="G184" s="51"/>
      <c r="H184" s="51"/>
      <c r="I184" s="51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</row>
    <row r="185" spans="1:27" ht="13.5" customHeight="1">
      <c r="A185" s="50"/>
      <c r="B185" s="50"/>
      <c r="C185" s="50"/>
      <c r="D185" s="50"/>
      <c r="E185" s="50"/>
      <c r="F185" s="50"/>
      <c r="G185" s="51"/>
      <c r="H185" s="51"/>
      <c r="I185" s="51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</row>
    <row r="186" spans="1:27" ht="13.5" customHeight="1">
      <c r="A186" s="50"/>
      <c r="B186" s="50"/>
      <c r="C186" s="50"/>
      <c r="D186" s="50"/>
      <c r="E186" s="50"/>
      <c r="F186" s="50"/>
      <c r="G186" s="51"/>
      <c r="H186" s="51"/>
      <c r="I186" s="51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</row>
    <row r="187" spans="1:27" ht="13.5" customHeight="1">
      <c r="A187" s="50"/>
      <c r="B187" s="50"/>
      <c r="C187" s="50"/>
      <c r="D187" s="50"/>
      <c r="E187" s="50"/>
      <c r="F187" s="50"/>
      <c r="G187" s="51"/>
      <c r="H187" s="51"/>
      <c r="I187" s="51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</row>
    <row r="188" spans="1:27" ht="13.5" customHeight="1">
      <c r="A188" s="50"/>
      <c r="B188" s="50"/>
      <c r="C188" s="50"/>
      <c r="D188" s="50"/>
      <c r="E188" s="50"/>
      <c r="F188" s="50"/>
      <c r="G188" s="51"/>
      <c r="H188" s="51"/>
      <c r="I188" s="51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</row>
    <row r="189" spans="1:27" ht="13.5" customHeight="1">
      <c r="A189" s="50"/>
      <c r="B189" s="50"/>
      <c r="C189" s="50"/>
      <c r="D189" s="50"/>
      <c r="E189" s="50"/>
      <c r="F189" s="50"/>
      <c r="G189" s="51"/>
      <c r="H189" s="51"/>
      <c r="I189" s="51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</row>
    <row r="190" spans="1:27" ht="13.5" customHeight="1">
      <c r="A190" s="50"/>
      <c r="B190" s="50"/>
      <c r="C190" s="50"/>
      <c r="D190" s="50"/>
      <c r="E190" s="50"/>
      <c r="F190" s="50"/>
      <c r="G190" s="51"/>
      <c r="H190" s="51"/>
      <c r="I190" s="51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</row>
    <row r="191" spans="1:27" ht="13.5" customHeight="1">
      <c r="A191" s="50"/>
      <c r="B191" s="50"/>
      <c r="C191" s="50"/>
      <c r="D191" s="50"/>
      <c r="E191" s="50"/>
      <c r="F191" s="50"/>
      <c r="G191" s="51"/>
      <c r="H191" s="51"/>
      <c r="I191" s="51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</row>
    <row r="192" spans="1:27" ht="13.5" customHeight="1">
      <c r="A192" s="50"/>
      <c r="B192" s="50"/>
      <c r="C192" s="50"/>
      <c r="D192" s="50"/>
      <c r="E192" s="50"/>
      <c r="F192" s="50"/>
      <c r="G192" s="51"/>
      <c r="H192" s="51"/>
      <c r="I192" s="51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</row>
    <row r="193" spans="1:27" ht="13.5" customHeight="1">
      <c r="A193" s="50"/>
      <c r="B193" s="50"/>
      <c r="C193" s="50"/>
      <c r="D193" s="50"/>
      <c r="E193" s="50"/>
      <c r="F193" s="50"/>
      <c r="G193" s="51"/>
      <c r="H193" s="51"/>
      <c r="I193" s="51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</row>
    <row r="194" spans="1:27" ht="13.5" customHeight="1">
      <c r="A194" s="50"/>
      <c r="B194" s="50"/>
      <c r="C194" s="50"/>
      <c r="D194" s="50"/>
      <c r="E194" s="50"/>
      <c r="F194" s="50"/>
      <c r="G194" s="51"/>
      <c r="H194" s="51"/>
      <c r="I194" s="51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</row>
    <row r="195" spans="1:27" ht="13.5" customHeight="1">
      <c r="A195" s="50"/>
      <c r="B195" s="50"/>
      <c r="C195" s="50"/>
      <c r="D195" s="50"/>
      <c r="E195" s="50"/>
      <c r="F195" s="50"/>
      <c r="G195" s="51"/>
      <c r="H195" s="51"/>
      <c r="I195" s="51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</row>
    <row r="196" spans="1:27" ht="13.5" customHeight="1">
      <c r="A196" s="50"/>
      <c r="B196" s="50"/>
      <c r="C196" s="50"/>
      <c r="D196" s="50"/>
      <c r="E196" s="50"/>
      <c r="F196" s="50"/>
      <c r="G196" s="51"/>
      <c r="H196" s="51"/>
      <c r="I196" s="51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</row>
    <row r="197" spans="1:27" ht="13.5" customHeight="1">
      <c r="A197" s="50"/>
      <c r="B197" s="50"/>
      <c r="C197" s="50"/>
      <c r="D197" s="50"/>
      <c r="E197" s="50"/>
      <c r="F197" s="50"/>
      <c r="G197" s="51"/>
      <c r="H197" s="51"/>
      <c r="I197" s="51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</row>
    <row r="198" spans="1:27" ht="13.5" customHeight="1">
      <c r="A198" s="50"/>
      <c r="B198" s="50"/>
      <c r="C198" s="50"/>
      <c r="D198" s="50"/>
      <c r="E198" s="50"/>
      <c r="F198" s="50"/>
      <c r="G198" s="51"/>
      <c r="H198" s="51"/>
      <c r="I198" s="51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</row>
    <row r="199" spans="1:27" ht="13.5" customHeight="1">
      <c r="A199" s="50"/>
      <c r="B199" s="50"/>
      <c r="C199" s="50"/>
      <c r="D199" s="50"/>
      <c r="E199" s="50"/>
      <c r="F199" s="50"/>
      <c r="G199" s="51"/>
      <c r="H199" s="51"/>
      <c r="I199" s="51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</row>
    <row r="200" spans="1:27" ht="13.5" customHeight="1">
      <c r="A200" s="50"/>
      <c r="B200" s="50"/>
      <c r="C200" s="50"/>
      <c r="D200" s="50"/>
      <c r="E200" s="50"/>
      <c r="F200" s="50"/>
      <c r="G200" s="51"/>
      <c r="H200" s="51"/>
      <c r="I200" s="51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</row>
    <row r="201" spans="1:27" ht="13.5" customHeight="1">
      <c r="A201" s="50"/>
      <c r="B201" s="50"/>
      <c r="C201" s="50"/>
      <c r="D201" s="50"/>
      <c r="E201" s="50"/>
      <c r="F201" s="50"/>
      <c r="G201" s="51"/>
      <c r="H201" s="51"/>
      <c r="I201" s="51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</row>
    <row r="202" spans="1:27" ht="13.5" customHeight="1">
      <c r="A202" s="50"/>
      <c r="B202" s="50"/>
      <c r="C202" s="50"/>
      <c r="D202" s="50"/>
      <c r="E202" s="50"/>
      <c r="F202" s="50"/>
      <c r="G202" s="51"/>
      <c r="H202" s="51"/>
      <c r="I202" s="51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</row>
    <row r="203" spans="1:27" ht="13.5" customHeight="1">
      <c r="A203" s="50"/>
      <c r="B203" s="50"/>
      <c r="C203" s="50"/>
      <c r="D203" s="50"/>
      <c r="E203" s="50"/>
      <c r="F203" s="50"/>
      <c r="G203" s="51"/>
      <c r="H203" s="51"/>
      <c r="I203" s="51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</row>
    <row r="204" spans="1:27" ht="13.5" customHeight="1">
      <c r="A204" s="50"/>
      <c r="B204" s="50"/>
      <c r="C204" s="50"/>
      <c r="D204" s="50"/>
      <c r="E204" s="50"/>
      <c r="F204" s="50"/>
      <c r="G204" s="51"/>
      <c r="H204" s="51"/>
      <c r="I204" s="51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</row>
    <row r="205" spans="1:27" ht="13.5" customHeight="1">
      <c r="A205" s="50"/>
      <c r="B205" s="50"/>
      <c r="C205" s="50"/>
      <c r="D205" s="50"/>
      <c r="E205" s="50"/>
      <c r="F205" s="50"/>
      <c r="G205" s="51"/>
      <c r="H205" s="51"/>
      <c r="I205" s="51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</row>
    <row r="206" spans="1:27" ht="13.5" customHeight="1">
      <c r="A206" s="50"/>
      <c r="B206" s="50"/>
      <c r="C206" s="50"/>
      <c r="D206" s="50"/>
      <c r="E206" s="50"/>
      <c r="F206" s="50"/>
      <c r="G206" s="51"/>
      <c r="H206" s="51"/>
      <c r="I206" s="51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</row>
    <row r="207" spans="1:27" ht="13.5" customHeight="1">
      <c r="A207" s="50"/>
      <c r="B207" s="50"/>
      <c r="C207" s="50"/>
      <c r="D207" s="50"/>
      <c r="E207" s="50"/>
      <c r="F207" s="50"/>
      <c r="G207" s="51"/>
      <c r="H207" s="51"/>
      <c r="I207" s="51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</row>
    <row r="208" spans="1:27" ht="13.5" customHeight="1">
      <c r="A208" s="50"/>
      <c r="B208" s="50"/>
      <c r="C208" s="50"/>
      <c r="D208" s="50"/>
      <c r="E208" s="50"/>
      <c r="F208" s="50"/>
      <c r="G208" s="51"/>
      <c r="H208" s="51"/>
      <c r="I208" s="51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</row>
    <row r="209" spans="1:27" ht="13.5" customHeight="1">
      <c r="A209" s="50"/>
      <c r="B209" s="50"/>
      <c r="C209" s="50"/>
      <c r="D209" s="50"/>
      <c r="E209" s="50"/>
      <c r="F209" s="50"/>
      <c r="G209" s="51"/>
      <c r="H209" s="51"/>
      <c r="I209" s="51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</row>
    <row r="210" spans="1:27" ht="13.5" customHeight="1">
      <c r="A210" s="50"/>
      <c r="B210" s="50"/>
      <c r="C210" s="50"/>
      <c r="D210" s="50"/>
      <c r="E210" s="50"/>
      <c r="F210" s="50"/>
      <c r="G210" s="51"/>
      <c r="H210" s="51"/>
      <c r="I210" s="51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</row>
    <row r="211" spans="1:27" ht="13.5" customHeight="1">
      <c r="A211" s="50"/>
      <c r="B211" s="50"/>
      <c r="C211" s="50"/>
      <c r="D211" s="50"/>
      <c r="E211" s="50"/>
      <c r="F211" s="50"/>
      <c r="G211" s="51"/>
      <c r="H211" s="51"/>
      <c r="I211" s="51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</row>
    <row r="212" spans="1:27" ht="13.5" customHeight="1">
      <c r="A212" s="50"/>
      <c r="B212" s="50"/>
      <c r="C212" s="50"/>
      <c r="D212" s="50"/>
      <c r="E212" s="50"/>
      <c r="F212" s="50"/>
      <c r="G212" s="51"/>
      <c r="H212" s="51"/>
      <c r="I212" s="51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</row>
    <row r="213" spans="1:27" ht="13.5" customHeight="1">
      <c r="A213" s="50"/>
      <c r="B213" s="50"/>
      <c r="C213" s="50"/>
      <c r="D213" s="50"/>
      <c r="E213" s="50"/>
      <c r="F213" s="50"/>
      <c r="G213" s="51"/>
      <c r="H213" s="51"/>
      <c r="I213" s="51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</row>
    <row r="214" spans="1:27" ht="13.5" customHeight="1">
      <c r="A214" s="50"/>
      <c r="B214" s="50"/>
      <c r="C214" s="50"/>
      <c r="D214" s="50"/>
      <c r="E214" s="50"/>
      <c r="F214" s="50"/>
      <c r="G214" s="51"/>
      <c r="H214" s="51"/>
      <c r="I214" s="51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</row>
    <row r="215" spans="1:27" ht="13.5" customHeight="1">
      <c r="A215" s="50"/>
      <c r="B215" s="50"/>
      <c r="C215" s="50"/>
      <c r="D215" s="50"/>
      <c r="E215" s="50"/>
      <c r="F215" s="50"/>
      <c r="G215" s="51"/>
      <c r="H215" s="51"/>
      <c r="I215" s="51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</row>
    <row r="216" spans="1:27" ht="13.5" customHeight="1">
      <c r="A216" s="50"/>
      <c r="B216" s="50"/>
      <c r="C216" s="50"/>
      <c r="D216" s="50"/>
      <c r="E216" s="50"/>
      <c r="F216" s="50"/>
      <c r="G216" s="51"/>
      <c r="H216" s="51"/>
      <c r="I216" s="51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</row>
    <row r="217" spans="1:27" ht="13.5" customHeight="1">
      <c r="A217" s="50"/>
      <c r="B217" s="50"/>
      <c r="C217" s="50"/>
      <c r="D217" s="50"/>
      <c r="E217" s="50"/>
      <c r="F217" s="50"/>
      <c r="G217" s="51"/>
      <c r="H217" s="51"/>
      <c r="I217" s="51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</row>
    <row r="218" spans="1:27" ht="13.5" customHeight="1">
      <c r="A218" s="50"/>
      <c r="B218" s="50"/>
      <c r="C218" s="50"/>
      <c r="D218" s="50"/>
      <c r="E218" s="50"/>
      <c r="F218" s="50"/>
      <c r="G218" s="51"/>
      <c r="H218" s="51"/>
      <c r="I218" s="51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</row>
    <row r="219" spans="1:27" ht="13.5" customHeight="1">
      <c r="A219" s="50"/>
      <c r="B219" s="50"/>
      <c r="C219" s="50"/>
      <c r="D219" s="50"/>
      <c r="E219" s="50"/>
      <c r="F219" s="50"/>
      <c r="G219" s="51"/>
      <c r="H219" s="51"/>
      <c r="I219" s="51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</row>
    <row r="220" spans="1:27" ht="13.5" customHeight="1">
      <c r="A220" s="50"/>
      <c r="B220" s="50"/>
      <c r="C220" s="50"/>
      <c r="D220" s="50"/>
      <c r="E220" s="50"/>
      <c r="F220" s="50"/>
      <c r="G220" s="51"/>
      <c r="H220" s="51"/>
      <c r="I220" s="51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</row>
    <row r="221" spans="1:27" ht="13.5" customHeight="1">
      <c r="A221" s="50"/>
      <c r="B221" s="50"/>
      <c r="C221" s="50"/>
      <c r="D221" s="50"/>
      <c r="E221" s="50"/>
      <c r="F221" s="50"/>
      <c r="G221" s="51"/>
      <c r="H221" s="51"/>
      <c r="I221" s="51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</row>
    <row r="222" spans="1:27" ht="13.5" customHeight="1">
      <c r="A222" s="50"/>
      <c r="B222" s="50"/>
      <c r="C222" s="50"/>
      <c r="D222" s="50"/>
      <c r="E222" s="50"/>
      <c r="F222" s="50"/>
      <c r="G222" s="51"/>
      <c r="H222" s="51"/>
      <c r="I222" s="51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</row>
    <row r="223" spans="1:27" ht="13.5" customHeight="1">
      <c r="A223" s="50"/>
      <c r="B223" s="50"/>
      <c r="C223" s="50"/>
      <c r="D223" s="50"/>
      <c r="E223" s="50"/>
      <c r="F223" s="50"/>
      <c r="G223" s="51"/>
      <c r="H223" s="51"/>
      <c r="I223" s="51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</row>
    <row r="224" spans="1:27" ht="13.5" customHeight="1">
      <c r="A224" s="50"/>
      <c r="B224" s="50"/>
      <c r="C224" s="50"/>
      <c r="D224" s="50"/>
      <c r="E224" s="50"/>
      <c r="F224" s="50"/>
      <c r="G224" s="51"/>
      <c r="H224" s="51"/>
      <c r="I224" s="51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</row>
    <row r="225" spans="1:27" ht="13.5" customHeight="1">
      <c r="A225" s="50"/>
      <c r="B225" s="50"/>
      <c r="C225" s="50"/>
      <c r="D225" s="50"/>
      <c r="E225" s="50"/>
      <c r="F225" s="50"/>
      <c r="G225" s="51"/>
      <c r="H225" s="51"/>
      <c r="I225" s="51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</row>
    <row r="226" spans="1:27" ht="13.5" customHeight="1">
      <c r="A226" s="50"/>
      <c r="B226" s="50"/>
      <c r="C226" s="50"/>
      <c r="D226" s="50"/>
      <c r="E226" s="50"/>
      <c r="F226" s="50"/>
      <c r="G226" s="51"/>
      <c r="H226" s="51"/>
      <c r="I226" s="51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</row>
    <row r="227" spans="1:27" ht="13.5" customHeight="1">
      <c r="A227" s="50"/>
      <c r="B227" s="50"/>
      <c r="C227" s="50"/>
      <c r="D227" s="50"/>
      <c r="E227" s="50"/>
      <c r="F227" s="50"/>
      <c r="G227" s="51"/>
      <c r="H227" s="51"/>
      <c r="I227" s="51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</row>
    <row r="228" spans="1:27" ht="13.5" customHeight="1">
      <c r="A228" s="50"/>
      <c r="B228" s="50"/>
      <c r="C228" s="50"/>
      <c r="D228" s="50"/>
      <c r="E228" s="50"/>
      <c r="F228" s="50"/>
      <c r="G228" s="51"/>
      <c r="H228" s="51"/>
      <c r="I228" s="51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</row>
    <row r="229" spans="1:27" ht="13.5" customHeight="1">
      <c r="A229" s="50"/>
      <c r="B229" s="50"/>
      <c r="C229" s="50"/>
      <c r="D229" s="50"/>
      <c r="E229" s="50"/>
      <c r="F229" s="50"/>
      <c r="G229" s="51"/>
      <c r="H229" s="51"/>
      <c r="I229" s="51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</row>
    <row r="230" spans="1:27" ht="13.5" customHeight="1">
      <c r="A230" s="50"/>
      <c r="B230" s="50"/>
      <c r="C230" s="50"/>
      <c r="D230" s="50"/>
      <c r="E230" s="50"/>
      <c r="F230" s="50"/>
      <c r="G230" s="51"/>
      <c r="H230" s="51"/>
      <c r="I230" s="51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</row>
    <row r="231" spans="1:27" ht="13.5" customHeight="1">
      <c r="A231" s="50"/>
      <c r="B231" s="50"/>
      <c r="C231" s="50"/>
      <c r="D231" s="50"/>
      <c r="E231" s="50"/>
      <c r="F231" s="50"/>
      <c r="G231" s="51"/>
      <c r="H231" s="51"/>
      <c r="I231" s="51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</row>
    <row r="232" spans="1:27" ht="13.5" customHeight="1">
      <c r="A232" s="50"/>
      <c r="B232" s="50"/>
      <c r="C232" s="50"/>
      <c r="D232" s="50"/>
      <c r="E232" s="50"/>
      <c r="F232" s="50"/>
      <c r="G232" s="51"/>
      <c r="H232" s="51"/>
      <c r="I232" s="51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</row>
    <row r="233" spans="1:27" ht="13.5" customHeight="1">
      <c r="A233" s="50"/>
      <c r="B233" s="50"/>
      <c r="C233" s="50"/>
      <c r="D233" s="50"/>
      <c r="E233" s="50"/>
      <c r="F233" s="50"/>
      <c r="G233" s="51"/>
      <c r="H233" s="51"/>
      <c r="I233" s="51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</row>
    <row r="234" spans="1:27" ht="13.5" customHeight="1">
      <c r="A234" s="50"/>
      <c r="B234" s="50"/>
      <c r="C234" s="50"/>
      <c r="D234" s="50"/>
      <c r="E234" s="50"/>
      <c r="F234" s="50"/>
      <c r="G234" s="51"/>
      <c r="H234" s="51"/>
      <c r="I234" s="51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</row>
    <row r="235" spans="1:27" ht="13.5" customHeight="1">
      <c r="A235" s="50"/>
      <c r="B235" s="50"/>
      <c r="C235" s="50"/>
      <c r="D235" s="50"/>
      <c r="E235" s="50"/>
      <c r="F235" s="50"/>
      <c r="G235" s="51"/>
      <c r="H235" s="51"/>
      <c r="I235" s="51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</row>
    <row r="236" spans="1:27" ht="13.5" customHeight="1">
      <c r="A236" s="50"/>
      <c r="B236" s="50"/>
      <c r="C236" s="50"/>
      <c r="D236" s="50"/>
      <c r="E236" s="50"/>
      <c r="F236" s="50"/>
      <c r="G236" s="51"/>
      <c r="H236" s="51"/>
      <c r="I236" s="51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</row>
    <row r="237" spans="1:27" ht="13.5" customHeight="1">
      <c r="A237" s="50"/>
      <c r="B237" s="50"/>
      <c r="C237" s="50"/>
      <c r="D237" s="50"/>
      <c r="E237" s="50"/>
      <c r="F237" s="50"/>
      <c r="G237" s="51"/>
      <c r="H237" s="51"/>
      <c r="I237" s="51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</row>
    <row r="238" spans="1:27" ht="13.5" customHeight="1">
      <c r="A238" s="50"/>
      <c r="B238" s="50"/>
      <c r="C238" s="50"/>
      <c r="D238" s="50"/>
      <c r="E238" s="50"/>
      <c r="F238" s="50"/>
      <c r="G238" s="51"/>
      <c r="H238" s="51"/>
      <c r="I238" s="51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</row>
    <row r="239" spans="1:27" ht="13.5" customHeight="1">
      <c r="A239" s="50"/>
      <c r="B239" s="50"/>
      <c r="C239" s="50"/>
      <c r="D239" s="50"/>
      <c r="E239" s="50"/>
      <c r="F239" s="50"/>
      <c r="G239" s="51"/>
      <c r="H239" s="51"/>
      <c r="I239" s="51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</row>
    <row r="240" spans="1:27" ht="13.5" customHeight="1">
      <c r="A240" s="50"/>
      <c r="B240" s="50"/>
      <c r="C240" s="50"/>
      <c r="D240" s="50"/>
      <c r="E240" s="50"/>
      <c r="F240" s="50"/>
      <c r="G240" s="51"/>
      <c r="H240" s="51"/>
      <c r="I240" s="51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</row>
    <row r="241" spans="1:27" ht="13.5" customHeight="1">
      <c r="A241" s="50"/>
      <c r="B241" s="50"/>
      <c r="C241" s="50"/>
      <c r="D241" s="50"/>
      <c r="E241" s="50"/>
      <c r="F241" s="50"/>
      <c r="G241" s="51"/>
      <c r="H241" s="51"/>
      <c r="I241" s="51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</row>
    <row r="242" spans="1:27" ht="13.5" customHeight="1">
      <c r="A242" s="50"/>
      <c r="B242" s="50"/>
      <c r="C242" s="50"/>
      <c r="D242" s="50"/>
      <c r="E242" s="50"/>
      <c r="F242" s="50"/>
      <c r="G242" s="51"/>
      <c r="H242" s="51"/>
      <c r="I242" s="51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</row>
    <row r="243" spans="1:27" ht="13.5" customHeight="1">
      <c r="A243" s="50"/>
      <c r="B243" s="50"/>
      <c r="C243" s="50"/>
      <c r="D243" s="50"/>
      <c r="E243" s="50"/>
      <c r="F243" s="50"/>
      <c r="G243" s="51"/>
      <c r="H243" s="51"/>
      <c r="I243" s="51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</row>
    <row r="244" spans="1:27" ht="13.5" customHeight="1">
      <c r="A244" s="50"/>
      <c r="B244" s="50"/>
      <c r="C244" s="50"/>
      <c r="D244" s="50"/>
      <c r="E244" s="50"/>
      <c r="F244" s="50"/>
      <c r="G244" s="51"/>
      <c r="H244" s="51"/>
      <c r="I244" s="51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</row>
    <row r="245" spans="1:27" ht="13.5" customHeight="1">
      <c r="A245" s="50"/>
      <c r="B245" s="50"/>
      <c r="C245" s="50"/>
      <c r="D245" s="50"/>
      <c r="E245" s="50"/>
      <c r="F245" s="50"/>
      <c r="G245" s="51"/>
      <c r="H245" s="51"/>
      <c r="I245" s="51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</row>
    <row r="246" spans="1:27" ht="13.5" customHeight="1">
      <c r="A246" s="50"/>
      <c r="B246" s="50"/>
      <c r="C246" s="50"/>
      <c r="D246" s="50"/>
      <c r="E246" s="50"/>
      <c r="F246" s="50"/>
      <c r="G246" s="51"/>
      <c r="H246" s="51"/>
      <c r="I246" s="51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</row>
    <row r="247" spans="1:27" ht="13.5" customHeight="1">
      <c r="A247" s="50"/>
      <c r="B247" s="50"/>
      <c r="C247" s="50"/>
      <c r="D247" s="50"/>
      <c r="E247" s="50"/>
      <c r="F247" s="50"/>
      <c r="G247" s="51"/>
      <c r="H247" s="51"/>
      <c r="I247" s="51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</row>
    <row r="248" spans="1:27" ht="13.5" customHeight="1">
      <c r="A248" s="50"/>
      <c r="B248" s="50"/>
      <c r="C248" s="50"/>
      <c r="D248" s="50"/>
      <c r="E248" s="50"/>
      <c r="F248" s="50"/>
      <c r="G248" s="51"/>
      <c r="H248" s="51"/>
      <c r="I248" s="51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</row>
    <row r="249" spans="1:27" ht="13.5" customHeight="1">
      <c r="A249" s="50"/>
      <c r="B249" s="50"/>
      <c r="C249" s="50"/>
      <c r="D249" s="50"/>
      <c r="E249" s="50"/>
      <c r="F249" s="50"/>
      <c r="G249" s="51"/>
      <c r="H249" s="51"/>
      <c r="I249" s="51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</row>
    <row r="250" spans="1:27" ht="13.5" customHeight="1">
      <c r="A250" s="50"/>
      <c r="B250" s="50"/>
      <c r="C250" s="50"/>
      <c r="D250" s="50"/>
      <c r="E250" s="50"/>
      <c r="F250" s="50"/>
      <c r="G250" s="51"/>
      <c r="H250" s="51"/>
      <c r="I250" s="51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</row>
    <row r="251" spans="1:27" ht="13.5" customHeight="1">
      <c r="A251" s="50"/>
      <c r="B251" s="50"/>
      <c r="C251" s="50"/>
      <c r="D251" s="50"/>
      <c r="E251" s="50"/>
      <c r="F251" s="50"/>
      <c r="G251" s="51"/>
      <c r="H251" s="51"/>
      <c r="I251" s="51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</row>
    <row r="252" spans="1:27" ht="13.5" customHeight="1">
      <c r="A252" s="50"/>
      <c r="B252" s="50"/>
      <c r="C252" s="50"/>
      <c r="D252" s="50"/>
      <c r="E252" s="50"/>
      <c r="F252" s="50"/>
      <c r="G252" s="51"/>
      <c r="H252" s="51"/>
      <c r="I252" s="51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</row>
    <row r="253" spans="1:27" ht="13.5" customHeight="1">
      <c r="A253" s="50"/>
      <c r="B253" s="50"/>
      <c r="C253" s="50"/>
      <c r="D253" s="50"/>
      <c r="E253" s="50"/>
      <c r="F253" s="50"/>
      <c r="G253" s="51"/>
      <c r="H253" s="51"/>
      <c r="I253" s="51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</row>
    <row r="254" spans="1:27" ht="13.5" customHeight="1">
      <c r="A254" s="50"/>
      <c r="B254" s="50"/>
      <c r="C254" s="50"/>
      <c r="D254" s="50"/>
      <c r="E254" s="50"/>
      <c r="F254" s="50"/>
      <c r="G254" s="51"/>
      <c r="H254" s="51"/>
      <c r="I254" s="51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</row>
    <row r="255" spans="1:27" ht="13.5" customHeight="1">
      <c r="A255" s="50"/>
      <c r="B255" s="50"/>
      <c r="C255" s="50"/>
      <c r="D255" s="50"/>
      <c r="E255" s="50"/>
      <c r="F255" s="50"/>
      <c r="G255" s="51"/>
      <c r="H255" s="51"/>
      <c r="I255" s="51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</row>
    <row r="256" spans="1:27" ht="13.5" customHeight="1">
      <c r="A256" s="50"/>
      <c r="B256" s="50"/>
      <c r="C256" s="50"/>
      <c r="D256" s="50"/>
      <c r="E256" s="50"/>
      <c r="F256" s="50"/>
      <c r="G256" s="51"/>
      <c r="H256" s="51"/>
      <c r="I256" s="51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</row>
    <row r="257" spans="1:27" ht="13.5" customHeight="1">
      <c r="A257" s="50"/>
      <c r="B257" s="50"/>
      <c r="C257" s="50"/>
      <c r="D257" s="50"/>
      <c r="E257" s="50"/>
      <c r="F257" s="50"/>
      <c r="G257" s="51"/>
      <c r="H257" s="51"/>
      <c r="I257" s="51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</row>
    <row r="258" spans="1:27" ht="13.5" customHeight="1">
      <c r="A258" s="50"/>
      <c r="B258" s="50"/>
      <c r="C258" s="50"/>
      <c r="D258" s="50"/>
      <c r="E258" s="50"/>
      <c r="F258" s="50"/>
      <c r="G258" s="51"/>
      <c r="H258" s="51"/>
      <c r="I258" s="51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</row>
    <row r="259" spans="1:27" ht="13.5" customHeight="1">
      <c r="A259" s="50"/>
      <c r="B259" s="50"/>
      <c r="C259" s="50"/>
      <c r="D259" s="50"/>
      <c r="E259" s="50"/>
      <c r="F259" s="50"/>
      <c r="G259" s="51"/>
      <c r="H259" s="51"/>
      <c r="I259" s="51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</row>
    <row r="260" spans="1:27" ht="13.5" customHeight="1">
      <c r="A260" s="50"/>
      <c r="B260" s="50"/>
      <c r="C260" s="50"/>
      <c r="D260" s="50"/>
      <c r="E260" s="50"/>
      <c r="F260" s="50"/>
      <c r="G260" s="51"/>
      <c r="H260" s="51"/>
      <c r="I260" s="51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</row>
    <row r="261" spans="1:27" ht="13.5" customHeight="1">
      <c r="A261" s="50"/>
      <c r="B261" s="50"/>
      <c r="C261" s="50"/>
      <c r="D261" s="50"/>
      <c r="E261" s="50"/>
      <c r="F261" s="50"/>
      <c r="G261" s="51"/>
      <c r="H261" s="51"/>
      <c r="I261" s="51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</row>
    <row r="262" spans="1:27" ht="13.5" customHeight="1">
      <c r="A262" s="50"/>
      <c r="B262" s="50"/>
      <c r="C262" s="50"/>
      <c r="D262" s="50"/>
      <c r="E262" s="50"/>
      <c r="F262" s="50"/>
      <c r="G262" s="51"/>
      <c r="H262" s="51"/>
      <c r="I262" s="51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</row>
    <row r="263" spans="1:27" ht="13.5" customHeight="1">
      <c r="A263" s="50"/>
      <c r="B263" s="50"/>
      <c r="C263" s="50"/>
      <c r="D263" s="50"/>
      <c r="E263" s="50"/>
      <c r="F263" s="50"/>
      <c r="G263" s="51"/>
      <c r="H263" s="51"/>
      <c r="I263" s="51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</row>
    <row r="264" spans="1:27" ht="13.5" customHeight="1">
      <c r="A264" s="50"/>
      <c r="B264" s="50"/>
      <c r="C264" s="50"/>
      <c r="D264" s="50"/>
      <c r="E264" s="50"/>
      <c r="F264" s="50"/>
      <c r="G264" s="51"/>
      <c r="H264" s="51"/>
      <c r="I264" s="51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</row>
    <row r="265" spans="1:27" ht="13.5" customHeight="1">
      <c r="A265" s="50"/>
      <c r="B265" s="50"/>
      <c r="C265" s="50"/>
      <c r="D265" s="50"/>
      <c r="E265" s="50"/>
      <c r="F265" s="50"/>
      <c r="G265" s="51"/>
      <c r="H265" s="51"/>
      <c r="I265" s="51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</row>
    <row r="266" spans="1:27" ht="13.5" customHeight="1">
      <c r="A266" s="50"/>
      <c r="B266" s="50"/>
      <c r="C266" s="50"/>
      <c r="D266" s="50"/>
      <c r="E266" s="50"/>
      <c r="F266" s="50"/>
      <c r="G266" s="51"/>
      <c r="H266" s="51"/>
      <c r="I266" s="51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</row>
    <row r="267" spans="1:27" ht="13.5" customHeight="1">
      <c r="A267" s="50"/>
      <c r="B267" s="50"/>
      <c r="C267" s="50"/>
      <c r="D267" s="50"/>
      <c r="E267" s="50"/>
      <c r="F267" s="50"/>
      <c r="G267" s="51"/>
      <c r="H267" s="51"/>
      <c r="I267" s="51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</row>
    <row r="268" spans="1:27" ht="13.5" customHeight="1">
      <c r="A268" s="50"/>
      <c r="B268" s="50"/>
      <c r="C268" s="50"/>
      <c r="D268" s="50"/>
      <c r="E268" s="50"/>
      <c r="F268" s="50"/>
      <c r="G268" s="51"/>
      <c r="H268" s="51"/>
      <c r="I268" s="51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</row>
    <row r="269" spans="1:27" ht="13.5" customHeight="1">
      <c r="A269" s="50"/>
      <c r="B269" s="50"/>
      <c r="C269" s="50"/>
      <c r="D269" s="50"/>
      <c r="E269" s="50"/>
      <c r="F269" s="50"/>
      <c r="G269" s="51"/>
      <c r="H269" s="51"/>
      <c r="I269" s="51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</row>
    <row r="270" spans="1:27" ht="13.5" customHeight="1">
      <c r="A270" s="50"/>
      <c r="B270" s="50"/>
      <c r="C270" s="50"/>
      <c r="D270" s="50"/>
      <c r="E270" s="50"/>
      <c r="F270" s="50"/>
      <c r="G270" s="51"/>
      <c r="H270" s="51"/>
      <c r="I270" s="51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</row>
    <row r="271" spans="1:27" ht="13.5" customHeight="1">
      <c r="A271" s="50"/>
      <c r="B271" s="50"/>
      <c r="C271" s="50"/>
      <c r="D271" s="50"/>
      <c r="E271" s="50"/>
      <c r="F271" s="50"/>
      <c r="G271" s="51"/>
      <c r="H271" s="51"/>
      <c r="I271" s="51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</row>
    <row r="272" spans="1:27" ht="13.5" customHeight="1">
      <c r="A272" s="50"/>
      <c r="B272" s="50"/>
      <c r="C272" s="50"/>
      <c r="D272" s="50"/>
      <c r="E272" s="50"/>
      <c r="F272" s="50"/>
      <c r="G272" s="51"/>
      <c r="H272" s="51"/>
      <c r="I272" s="51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</row>
    <row r="273" spans="1:27" ht="13.5" customHeight="1">
      <c r="A273" s="50"/>
      <c r="B273" s="50"/>
      <c r="C273" s="50"/>
      <c r="D273" s="50"/>
      <c r="E273" s="50"/>
      <c r="F273" s="50"/>
      <c r="G273" s="51"/>
      <c r="H273" s="51"/>
      <c r="I273" s="51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</row>
    <row r="274" spans="1:27" ht="13.5" customHeight="1">
      <c r="A274" s="50"/>
      <c r="B274" s="50"/>
      <c r="C274" s="50"/>
      <c r="D274" s="50"/>
      <c r="E274" s="50"/>
      <c r="F274" s="50"/>
      <c r="G274" s="51"/>
      <c r="H274" s="51"/>
      <c r="I274" s="51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</row>
    <row r="275" spans="1:27" ht="13.5" customHeight="1">
      <c r="A275" s="50"/>
      <c r="B275" s="50"/>
      <c r="C275" s="50"/>
      <c r="D275" s="50"/>
      <c r="E275" s="50"/>
      <c r="F275" s="50"/>
      <c r="G275" s="51"/>
      <c r="H275" s="51"/>
      <c r="I275" s="51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</row>
    <row r="276" spans="1:27" ht="13.5" customHeight="1">
      <c r="A276" s="50"/>
      <c r="B276" s="50"/>
      <c r="C276" s="50"/>
      <c r="D276" s="50"/>
      <c r="E276" s="50"/>
      <c r="F276" s="50"/>
      <c r="G276" s="51"/>
      <c r="H276" s="51"/>
      <c r="I276" s="51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</row>
    <row r="277" spans="1:27" ht="13.5" customHeight="1">
      <c r="A277" s="50"/>
      <c r="B277" s="50"/>
      <c r="C277" s="50"/>
      <c r="D277" s="50"/>
      <c r="E277" s="50"/>
      <c r="F277" s="50"/>
      <c r="G277" s="51"/>
      <c r="H277" s="51"/>
      <c r="I277" s="51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</row>
    <row r="278" spans="1:27" ht="13.5" customHeight="1">
      <c r="A278" s="50"/>
      <c r="B278" s="50"/>
      <c r="C278" s="50"/>
      <c r="D278" s="50"/>
      <c r="E278" s="50"/>
      <c r="F278" s="50"/>
      <c r="G278" s="51"/>
      <c r="H278" s="51"/>
      <c r="I278" s="51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</row>
    <row r="279" spans="1:27" ht="13.5" customHeight="1">
      <c r="A279" s="50"/>
      <c r="B279" s="50"/>
      <c r="C279" s="50"/>
      <c r="D279" s="50"/>
      <c r="E279" s="50"/>
      <c r="F279" s="50"/>
      <c r="G279" s="51"/>
      <c r="H279" s="51"/>
      <c r="I279" s="51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</row>
    <row r="280" spans="1:27" ht="13.5" customHeight="1">
      <c r="A280" s="50"/>
      <c r="B280" s="50"/>
      <c r="C280" s="50"/>
      <c r="D280" s="50"/>
      <c r="E280" s="50"/>
      <c r="F280" s="50"/>
      <c r="G280" s="51"/>
      <c r="H280" s="51"/>
      <c r="I280" s="51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</row>
    <row r="281" spans="1:27" ht="13.5" customHeight="1">
      <c r="A281" s="50"/>
      <c r="B281" s="50"/>
      <c r="C281" s="50"/>
      <c r="D281" s="50"/>
      <c r="E281" s="50"/>
      <c r="F281" s="50"/>
      <c r="G281" s="51"/>
      <c r="H281" s="51"/>
      <c r="I281" s="51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</row>
    <row r="282" spans="1:27" ht="13.5" customHeight="1">
      <c r="A282" s="50"/>
      <c r="B282" s="50"/>
      <c r="C282" s="50"/>
      <c r="D282" s="50"/>
      <c r="E282" s="50"/>
      <c r="F282" s="50"/>
      <c r="G282" s="51"/>
      <c r="H282" s="51"/>
      <c r="I282" s="51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</row>
    <row r="283" spans="1:27" ht="13.5" customHeight="1">
      <c r="A283" s="50"/>
      <c r="B283" s="50"/>
      <c r="C283" s="50"/>
      <c r="D283" s="50"/>
      <c r="E283" s="50"/>
      <c r="F283" s="50"/>
      <c r="G283" s="51"/>
      <c r="H283" s="51"/>
      <c r="I283" s="51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</row>
    <row r="284" spans="1:27" ht="13.5" customHeight="1">
      <c r="A284" s="50"/>
      <c r="B284" s="50"/>
      <c r="C284" s="50"/>
      <c r="D284" s="50"/>
      <c r="E284" s="50"/>
      <c r="F284" s="50"/>
      <c r="G284" s="51"/>
      <c r="H284" s="51"/>
      <c r="I284" s="51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</row>
    <row r="285" spans="1:27" ht="13.5" customHeight="1">
      <c r="A285" s="50"/>
      <c r="B285" s="50"/>
      <c r="C285" s="50"/>
      <c r="D285" s="50"/>
      <c r="E285" s="50"/>
      <c r="F285" s="50"/>
      <c r="G285" s="51"/>
      <c r="H285" s="51"/>
      <c r="I285" s="51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</row>
    <row r="286" spans="1:27" ht="13.5" customHeight="1">
      <c r="A286" s="50"/>
      <c r="B286" s="50"/>
      <c r="C286" s="50"/>
      <c r="D286" s="50"/>
      <c r="E286" s="50"/>
      <c r="F286" s="50"/>
      <c r="G286" s="51"/>
      <c r="H286" s="51"/>
      <c r="I286" s="51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</row>
    <row r="287" spans="1:27" ht="13.5" customHeight="1">
      <c r="A287" s="50"/>
      <c r="B287" s="50"/>
      <c r="C287" s="50"/>
      <c r="D287" s="50"/>
      <c r="E287" s="50"/>
      <c r="F287" s="50"/>
      <c r="G287" s="51"/>
      <c r="H287" s="51"/>
      <c r="I287" s="51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</row>
    <row r="288" spans="1:27" ht="13.5" customHeight="1">
      <c r="A288" s="50"/>
      <c r="B288" s="50"/>
      <c r="C288" s="50"/>
      <c r="D288" s="50"/>
      <c r="E288" s="50"/>
      <c r="F288" s="50"/>
      <c r="G288" s="51"/>
      <c r="H288" s="51"/>
      <c r="I288" s="51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</row>
    <row r="289" spans="1:27" ht="13.5" customHeight="1">
      <c r="A289" s="50"/>
      <c r="B289" s="50"/>
      <c r="C289" s="50"/>
      <c r="D289" s="50"/>
      <c r="E289" s="50"/>
      <c r="F289" s="50"/>
      <c r="G289" s="51"/>
      <c r="H289" s="51"/>
      <c r="I289" s="51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</row>
    <row r="290" spans="1:27" ht="13.5" customHeight="1">
      <c r="A290" s="50"/>
      <c r="B290" s="50"/>
      <c r="C290" s="50"/>
      <c r="D290" s="50"/>
      <c r="E290" s="50"/>
      <c r="F290" s="50"/>
      <c r="G290" s="51"/>
      <c r="H290" s="51"/>
      <c r="I290" s="51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</row>
    <row r="291" spans="1:27" ht="13.5" customHeight="1">
      <c r="A291" s="50"/>
      <c r="B291" s="50"/>
      <c r="C291" s="50"/>
      <c r="D291" s="50"/>
      <c r="E291" s="50"/>
      <c r="F291" s="50"/>
      <c r="G291" s="51"/>
      <c r="H291" s="51"/>
      <c r="I291" s="51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</row>
    <row r="292" spans="1:27" ht="13.5" customHeight="1">
      <c r="A292" s="50"/>
      <c r="B292" s="50"/>
      <c r="C292" s="50"/>
      <c r="D292" s="50"/>
      <c r="E292" s="50"/>
      <c r="F292" s="50"/>
      <c r="G292" s="51"/>
      <c r="H292" s="51"/>
      <c r="I292" s="51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</row>
    <row r="293" spans="1:27" ht="13.5" customHeight="1">
      <c r="A293" s="50"/>
      <c r="B293" s="50"/>
      <c r="C293" s="50"/>
      <c r="D293" s="50"/>
      <c r="E293" s="50"/>
      <c r="F293" s="50"/>
      <c r="G293" s="51"/>
      <c r="H293" s="51"/>
      <c r="I293" s="51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</row>
    <row r="294" spans="1:27" ht="13.5" customHeight="1">
      <c r="A294" s="50"/>
      <c r="B294" s="50"/>
      <c r="C294" s="50"/>
      <c r="D294" s="50"/>
      <c r="E294" s="50"/>
      <c r="F294" s="50"/>
      <c r="G294" s="51"/>
      <c r="H294" s="51"/>
      <c r="I294" s="51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</row>
    <row r="295" spans="1:27" ht="13.5" customHeight="1">
      <c r="A295" s="50"/>
      <c r="B295" s="50"/>
      <c r="C295" s="50"/>
      <c r="D295" s="50"/>
      <c r="E295" s="50"/>
      <c r="F295" s="50"/>
      <c r="G295" s="51"/>
      <c r="H295" s="51"/>
      <c r="I295" s="51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</row>
    <row r="296" spans="1:27" ht="13.5" customHeight="1">
      <c r="A296" s="50"/>
      <c r="B296" s="50"/>
      <c r="C296" s="50"/>
      <c r="D296" s="50"/>
      <c r="E296" s="50"/>
      <c r="F296" s="50"/>
      <c r="G296" s="51"/>
      <c r="H296" s="51"/>
      <c r="I296" s="51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</row>
    <row r="297" spans="1:27" ht="13.5" customHeight="1">
      <c r="A297" s="50"/>
      <c r="B297" s="50"/>
      <c r="C297" s="50"/>
      <c r="D297" s="50"/>
      <c r="E297" s="50"/>
      <c r="F297" s="50"/>
      <c r="G297" s="51"/>
      <c r="H297" s="51"/>
      <c r="I297" s="51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</row>
    <row r="298" spans="1:27" ht="13.5" customHeight="1">
      <c r="A298" s="50"/>
      <c r="B298" s="50"/>
      <c r="C298" s="50"/>
      <c r="D298" s="50"/>
      <c r="E298" s="50"/>
      <c r="F298" s="50"/>
      <c r="G298" s="51"/>
      <c r="H298" s="51"/>
      <c r="I298" s="51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</row>
    <row r="299" spans="1:27" ht="13.5" customHeight="1">
      <c r="A299" s="50"/>
      <c r="B299" s="50"/>
      <c r="C299" s="50"/>
      <c r="D299" s="50"/>
      <c r="E299" s="50"/>
      <c r="F299" s="50"/>
      <c r="G299" s="51"/>
      <c r="H299" s="51"/>
      <c r="I299" s="51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</row>
    <row r="300" spans="1:27" ht="13.5" customHeight="1">
      <c r="A300" s="50"/>
      <c r="B300" s="50"/>
      <c r="C300" s="50"/>
      <c r="D300" s="50"/>
      <c r="E300" s="50"/>
      <c r="F300" s="50"/>
      <c r="G300" s="51"/>
      <c r="H300" s="51"/>
      <c r="I300" s="51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</row>
    <row r="301" spans="1:27" ht="13.5" customHeight="1">
      <c r="A301" s="50"/>
      <c r="B301" s="50"/>
      <c r="C301" s="50"/>
      <c r="D301" s="50"/>
      <c r="E301" s="50"/>
      <c r="F301" s="50"/>
      <c r="G301" s="51"/>
      <c r="H301" s="51"/>
      <c r="I301" s="51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</row>
    <row r="302" spans="1:27" ht="13.5" customHeight="1">
      <c r="A302" s="50"/>
      <c r="B302" s="50"/>
      <c r="C302" s="50"/>
      <c r="D302" s="50"/>
      <c r="E302" s="50"/>
      <c r="F302" s="50"/>
      <c r="G302" s="51"/>
      <c r="H302" s="51"/>
      <c r="I302" s="51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</row>
    <row r="303" spans="1:27" ht="13.5" customHeight="1">
      <c r="A303" s="50"/>
      <c r="B303" s="50"/>
      <c r="C303" s="50"/>
      <c r="D303" s="50"/>
      <c r="E303" s="50"/>
      <c r="F303" s="50"/>
      <c r="G303" s="51"/>
      <c r="H303" s="51"/>
      <c r="I303" s="51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</row>
    <row r="304" spans="1:27" ht="13.5" customHeight="1">
      <c r="A304" s="50"/>
      <c r="B304" s="50"/>
      <c r="C304" s="50"/>
      <c r="D304" s="50"/>
      <c r="E304" s="50"/>
      <c r="F304" s="50"/>
      <c r="G304" s="51"/>
      <c r="H304" s="51"/>
      <c r="I304" s="51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</row>
    <row r="305" spans="1:27" ht="13.5" customHeight="1">
      <c r="A305" s="50"/>
      <c r="B305" s="50"/>
      <c r="C305" s="50"/>
      <c r="D305" s="50"/>
      <c r="E305" s="50"/>
      <c r="F305" s="50"/>
      <c r="G305" s="51"/>
      <c r="H305" s="51"/>
      <c r="I305" s="51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</row>
    <row r="306" spans="1:27" ht="13.5" customHeight="1">
      <c r="A306" s="50"/>
      <c r="B306" s="50"/>
      <c r="C306" s="50"/>
      <c r="D306" s="50"/>
      <c r="E306" s="50"/>
      <c r="F306" s="50"/>
      <c r="G306" s="51"/>
      <c r="H306" s="51"/>
      <c r="I306" s="51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</row>
    <row r="307" spans="1:27" ht="13.5" customHeight="1">
      <c r="A307" s="50"/>
      <c r="B307" s="50"/>
      <c r="C307" s="50"/>
      <c r="D307" s="50"/>
      <c r="E307" s="50"/>
      <c r="F307" s="50"/>
      <c r="G307" s="51"/>
      <c r="H307" s="51"/>
      <c r="I307" s="51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</row>
    <row r="308" spans="1:27" ht="13.5" customHeight="1">
      <c r="A308" s="50"/>
      <c r="B308" s="50"/>
      <c r="C308" s="50"/>
      <c r="D308" s="50"/>
      <c r="E308" s="50"/>
      <c r="F308" s="50"/>
      <c r="G308" s="51"/>
      <c r="H308" s="51"/>
      <c r="I308" s="51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</row>
    <row r="309" spans="1:27" ht="13.5" customHeight="1">
      <c r="A309" s="50"/>
      <c r="B309" s="50"/>
      <c r="C309" s="50"/>
      <c r="D309" s="50"/>
      <c r="E309" s="50"/>
      <c r="F309" s="50"/>
      <c r="G309" s="51"/>
      <c r="H309" s="51"/>
      <c r="I309" s="51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</row>
    <row r="310" spans="1:27" ht="13.5" customHeight="1">
      <c r="A310" s="50"/>
      <c r="B310" s="50"/>
      <c r="C310" s="50"/>
      <c r="D310" s="50"/>
      <c r="E310" s="50"/>
      <c r="F310" s="50"/>
      <c r="G310" s="51"/>
      <c r="H310" s="51"/>
      <c r="I310" s="51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</row>
    <row r="311" spans="1:27" ht="13.5" customHeight="1">
      <c r="A311" s="50"/>
      <c r="B311" s="50"/>
      <c r="C311" s="50"/>
      <c r="D311" s="50"/>
      <c r="E311" s="50"/>
      <c r="F311" s="50"/>
      <c r="G311" s="51"/>
      <c r="H311" s="51"/>
      <c r="I311" s="51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</row>
    <row r="312" spans="1:27" ht="13.5" customHeight="1">
      <c r="A312" s="50"/>
      <c r="B312" s="50"/>
      <c r="C312" s="50"/>
      <c r="D312" s="50"/>
      <c r="E312" s="50"/>
      <c r="F312" s="50"/>
      <c r="G312" s="51"/>
      <c r="H312" s="51"/>
      <c r="I312" s="51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</row>
    <row r="313" spans="1:27" ht="13.5" customHeight="1">
      <c r="A313" s="50"/>
      <c r="B313" s="50"/>
      <c r="C313" s="50"/>
      <c r="D313" s="50"/>
      <c r="E313" s="50"/>
      <c r="F313" s="50"/>
      <c r="G313" s="51"/>
      <c r="H313" s="51"/>
      <c r="I313" s="51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</row>
    <row r="314" spans="1:27" ht="13.5" customHeight="1">
      <c r="A314" s="50"/>
      <c r="B314" s="50"/>
      <c r="C314" s="50"/>
      <c r="D314" s="50"/>
      <c r="E314" s="50"/>
      <c r="F314" s="50"/>
      <c r="G314" s="51"/>
      <c r="H314" s="51"/>
      <c r="I314" s="51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</row>
    <row r="315" spans="1:27" ht="13.5" customHeight="1">
      <c r="A315" s="50"/>
      <c r="B315" s="50"/>
      <c r="C315" s="50"/>
      <c r="D315" s="50"/>
      <c r="E315" s="50"/>
      <c r="F315" s="50"/>
      <c r="G315" s="51"/>
      <c r="H315" s="51"/>
      <c r="I315" s="51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</row>
    <row r="316" spans="1:27" ht="13.5" customHeight="1">
      <c r="A316" s="50"/>
      <c r="B316" s="50"/>
      <c r="C316" s="50"/>
      <c r="D316" s="50"/>
      <c r="E316" s="50"/>
      <c r="F316" s="50"/>
      <c r="G316" s="51"/>
      <c r="H316" s="51"/>
      <c r="I316" s="51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</row>
    <row r="317" spans="1:27" ht="13.5" customHeight="1">
      <c r="A317" s="50"/>
      <c r="B317" s="50"/>
      <c r="C317" s="50"/>
      <c r="D317" s="50"/>
      <c r="E317" s="50"/>
      <c r="F317" s="50"/>
      <c r="G317" s="51"/>
      <c r="H317" s="51"/>
      <c r="I317" s="51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</row>
    <row r="318" spans="1:27" ht="13.5" customHeight="1">
      <c r="A318" s="50"/>
      <c r="B318" s="50"/>
      <c r="C318" s="50"/>
      <c r="D318" s="50"/>
      <c r="E318" s="50"/>
      <c r="F318" s="50"/>
      <c r="G318" s="51"/>
      <c r="H318" s="51"/>
      <c r="I318" s="51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</row>
    <row r="319" spans="1:27" ht="13.5" customHeight="1">
      <c r="A319" s="50"/>
      <c r="B319" s="50"/>
      <c r="C319" s="50"/>
      <c r="D319" s="50"/>
      <c r="E319" s="50"/>
      <c r="F319" s="50"/>
      <c r="G319" s="51"/>
      <c r="H319" s="51"/>
      <c r="I319" s="51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</row>
    <row r="320" spans="1:27" ht="13.5" customHeight="1">
      <c r="A320" s="50"/>
      <c r="B320" s="50"/>
      <c r="C320" s="50"/>
      <c r="D320" s="50"/>
      <c r="E320" s="50"/>
      <c r="F320" s="50"/>
      <c r="G320" s="51"/>
      <c r="H320" s="51"/>
      <c r="I320" s="51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</row>
    <row r="321" spans="1:27" ht="13.5" customHeight="1">
      <c r="A321" s="50"/>
      <c r="B321" s="50"/>
      <c r="C321" s="50"/>
      <c r="D321" s="50"/>
      <c r="E321" s="50"/>
      <c r="F321" s="50"/>
      <c r="G321" s="51"/>
      <c r="H321" s="51"/>
      <c r="I321" s="51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</row>
    <row r="322" spans="1:27" ht="13.5" customHeight="1">
      <c r="A322" s="50"/>
      <c r="B322" s="50"/>
      <c r="C322" s="50"/>
      <c r="D322" s="50"/>
      <c r="E322" s="50"/>
      <c r="F322" s="50"/>
      <c r="G322" s="51"/>
      <c r="H322" s="51"/>
      <c r="I322" s="51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</row>
    <row r="323" spans="1:27" ht="13.5" customHeight="1">
      <c r="A323" s="50"/>
      <c r="B323" s="50"/>
      <c r="C323" s="50"/>
      <c r="D323" s="50"/>
      <c r="E323" s="50"/>
      <c r="F323" s="50"/>
      <c r="G323" s="51"/>
      <c r="H323" s="51"/>
      <c r="I323" s="51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</row>
    <row r="324" spans="1:27" ht="13.5" customHeight="1">
      <c r="A324" s="50"/>
      <c r="B324" s="50"/>
      <c r="C324" s="50"/>
      <c r="D324" s="50"/>
      <c r="E324" s="50"/>
      <c r="F324" s="50"/>
      <c r="G324" s="51"/>
      <c r="H324" s="51"/>
      <c r="I324" s="51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</row>
    <row r="325" spans="1:27" ht="13.5" customHeight="1">
      <c r="A325" s="50"/>
      <c r="B325" s="50"/>
      <c r="C325" s="50"/>
      <c r="D325" s="50"/>
      <c r="E325" s="50"/>
      <c r="F325" s="50"/>
      <c r="G325" s="51"/>
      <c r="H325" s="51"/>
      <c r="I325" s="51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</row>
    <row r="326" spans="1:27" ht="13.5" customHeight="1">
      <c r="A326" s="50"/>
      <c r="B326" s="50"/>
      <c r="C326" s="50"/>
      <c r="D326" s="50"/>
      <c r="E326" s="50"/>
      <c r="F326" s="50"/>
      <c r="G326" s="51"/>
      <c r="H326" s="51"/>
      <c r="I326" s="51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</row>
    <row r="327" spans="1:27" ht="13.5" customHeight="1">
      <c r="A327" s="50"/>
      <c r="B327" s="50"/>
      <c r="C327" s="50"/>
      <c r="D327" s="50"/>
      <c r="E327" s="50"/>
      <c r="F327" s="50"/>
      <c r="G327" s="51"/>
      <c r="H327" s="51"/>
      <c r="I327" s="51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</row>
    <row r="328" spans="1:27" ht="13.5" customHeight="1">
      <c r="A328" s="50"/>
      <c r="B328" s="50"/>
      <c r="C328" s="50"/>
      <c r="D328" s="50"/>
      <c r="E328" s="50"/>
      <c r="F328" s="50"/>
      <c r="G328" s="51"/>
      <c r="H328" s="51"/>
      <c r="I328" s="51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</row>
    <row r="329" spans="1:27" ht="13.5" customHeight="1">
      <c r="A329" s="50"/>
      <c r="B329" s="50"/>
      <c r="C329" s="50"/>
      <c r="D329" s="50"/>
      <c r="E329" s="50"/>
      <c r="F329" s="50"/>
      <c r="G329" s="51"/>
      <c r="H329" s="51"/>
      <c r="I329" s="51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</row>
    <row r="330" spans="1:27" ht="13.5" customHeight="1">
      <c r="A330" s="50"/>
      <c r="B330" s="50"/>
      <c r="C330" s="50"/>
      <c r="D330" s="50"/>
      <c r="E330" s="50"/>
      <c r="F330" s="50"/>
      <c r="G330" s="51"/>
      <c r="H330" s="51"/>
      <c r="I330" s="51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</row>
    <row r="331" spans="1:27" ht="13.5" customHeight="1">
      <c r="A331" s="50"/>
      <c r="B331" s="50"/>
      <c r="C331" s="50"/>
      <c r="D331" s="50"/>
      <c r="E331" s="50"/>
      <c r="F331" s="50"/>
      <c r="G331" s="51"/>
      <c r="H331" s="51"/>
      <c r="I331" s="51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</row>
    <row r="332" spans="1:27" ht="13.5" customHeight="1">
      <c r="A332" s="50"/>
      <c r="B332" s="50"/>
      <c r="C332" s="50"/>
      <c r="D332" s="50"/>
      <c r="E332" s="50"/>
      <c r="F332" s="50"/>
      <c r="G332" s="51"/>
      <c r="H332" s="51"/>
      <c r="I332" s="51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</row>
    <row r="333" spans="1:27" ht="13.5" customHeight="1">
      <c r="A333" s="50"/>
      <c r="B333" s="50"/>
      <c r="C333" s="50"/>
      <c r="D333" s="50"/>
      <c r="E333" s="50"/>
      <c r="F333" s="50"/>
      <c r="G333" s="51"/>
      <c r="H333" s="51"/>
      <c r="I333" s="51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</row>
    <row r="334" spans="1:27" ht="13.5" customHeight="1">
      <c r="A334" s="50"/>
      <c r="B334" s="50"/>
      <c r="C334" s="50"/>
      <c r="D334" s="50"/>
      <c r="E334" s="50"/>
      <c r="F334" s="50"/>
      <c r="G334" s="51"/>
      <c r="H334" s="51"/>
      <c r="I334" s="51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</row>
    <row r="335" spans="1:27" ht="13.5" customHeight="1">
      <c r="A335" s="50"/>
      <c r="B335" s="50"/>
      <c r="C335" s="50"/>
      <c r="D335" s="50"/>
      <c r="E335" s="50"/>
      <c r="F335" s="50"/>
      <c r="G335" s="51"/>
      <c r="H335" s="51"/>
      <c r="I335" s="51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</row>
    <row r="336" spans="1:27" ht="13.5" customHeight="1">
      <c r="A336" s="50"/>
      <c r="B336" s="50"/>
      <c r="C336" s="50"/>
      <c r="D336" s="50"/>
      <c r="E336" s="50"/>
      <c r="F336" s="50"/>
      <c r="G336" s="51"/>
      <c r="H336" s="51"/>
      <c r="I336" s="51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</row>
    <row r="337" spans="1:27" ht="13.5" customHeight="1">
      <c r="A337" s="50"/>
      <c r="B337" s="50"/>
      <c r="C337" s="50"/>
      <c r="D337" s="50"/>
      <c r="E337" s="50"/>
      <c r="F337" s="50"/>
      <c r="G337" s="51"/>
      <c r="H337" s="51"/>
      <c r="I337" s="51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</row>
    <row r="338" spans="1:27" ht="13.5" customHeight="1">
      <c r="A338" s="50"/>
      <c r="B338" s="50"/>
      <c r="C338" s="50"/>
      <c r="D338" s="50"/>
      <c r="E338" s="50"/>
      <c r="F338" s="50"/>
      <c r="G338" s="51"/>
      <c r="H338" s="51"/>
      <c r="I338" s="51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</row>
    <row r="339" spans="1:27" ht="13.5" customHeight="1">
      <c r="A339" s="50"/>
      <c r="B339" s="50"/>
      <c r="C339" s="50"/>
      <c r="D339" s="50"/>
      <c r="E339" s="50"/>
      <c r="F339" s="50"/>
      <c r="G339" s="51"/>
      <c r="H339" s="51"/>
      <c r="I339" s="51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</row>
    <row r="340" spans="1:27" ht="13.5" customHeight="1">
      <c r="A340" s="50"/>
      <c r="B340" s="50"/>
      <c r="C340" s="50"/>
      <c r="D340" s="50"/>
      <c r="E340" s="50"/>
      <c r="F340" s="50"/>
      <c r="G340" s="51"/>
      <c r="H340" s="51"/>
      <c r="I340" s="51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</row>
    <row r="341" spans="1:27" ht="13.5" customHeight="1">
      <c r="A341" s="50"/>
      <c r="B341" s="50"/>
      <c r="C341" s="50"/>
      <c r="D341" s="50"/>
      <c r="E341" s="50"/>
      <c r="F341" s="50"/>
      <c r="G341" s="51"/>
      <c r="H341" s="51"/>
      <c r="I341" s="51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</row>
    <row r="342" spans="1:27" ht="13.5" customHeight="1">
      <c r="A342" s="50"/>
      <c r="B342" s="50"/>
      <c r="C342" s="50"/>
      <c r="D342" s="50"/>
      <c r="E342" s="50"/>
      <c r="F342" s="50"/>
      <c r="G342" s="51"/>
      <c r="H342" s="51"/>
      <c r="I342" s="51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</row>
    <row r="343" spans="1:27" ht="13.5" customHeight="1">
      <c r="A343" s="50"/>
      <c r="B343" s="50"/>
      <c r="C343" s="50"/>
      <c r="D343" s="50"/>
      <c r="E343" s="50"/>
      <c r="F343" s="50"/>
      <c r="G343" s="51"/>
      <c r="H343" s="51"/>
      <c r="I343" s="51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</row>
    <row r="344" spans="1:27" ht="13.5" customHeight="1">
      <c r="A344" s="50"/>
      <c r="B344" s="50"/>
      <c r="C344" s="50"/>
      <c r="D344" s="50"/>
      <c r="E344" s="50"/>
      <c r="F344" s="50"/>
      <c r="G344" s="51"/>
      <c r="H344" s="51"/>
      <c r="I344" s="51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</row>
    <row r="345" spans="1:27" ht="13.5" customHeight="1">
      <c r="A345" s="50"/>
      <c r="B345" s="50"/>
      <c r="C345" s="50"/>
      <c r="D345" s="50"/>
      <c r="E345" s="50"/>
      <c r="F345" s="50"/>
      <c r="G345" s="51"/>
      <c r="H345" s="51"/>
      <c r="I345" s="51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</row>
    <row r="346" spans="1:27" ht="13.5" customHeight="1">
      <c r="A346" s="50"/>
      <c r="B346" s="50"/>
      <c r="C346" s="50"/>
      <c r="D346" s="50"/>
      <c r="E346" s="50"/>
      <c r="F346" s="50"/>
      <c r="G346" s="51"/>
      <c r="H346" s="51"/>
      <c r="I346" s="51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</row>
    <row r="347" spans="1:27" ht="13.5" customHeight="1">
      <c r="A347" s="50"/>
      <c r="B347" s="50"/>
      <c r="C347" s="50"/>
      <c r="D347" s="50"/>
      <c r="E347" s="50"/>
      <c r="F347" s="50"/>
      <c r="G347" s="51"/>
      <c r="H347" s="51"/>
      <c r="I347" s="51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</row>
    <row r="348" spans="1:27" ht="13.5" customHeight="1">
      <c r="A348" s="50"/>
      <c r="B348" s="50"/>
      <c r="C348" s="50"/>
      <c r="D348" s="50"/>
      <c r="E348" s="50"/>
      <c r="F348" s="50"/>
      <c r="G348" s="51"/>
      <c r="H348" s="51"/>
      <c r="I348" s="51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</row>
    <row r="349" spans="1:27" ht="13.5" customHeight="1">
      <c r="A349" s="50"/>
      <c r="B349" s="50"/>
      <c r="C349" s="50"/>
      <c r="D349" s="50"/>
      <c r="E349" s="50"/>
      <c r="F349" s="50"/>
      <c r="G349" s="51"/>
      <c r="H349" s="51"/>
      <c r="I349" s="51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</row>
    <row r="350" spans="1:27" ht="13.5" customHeight="1">
      <c r="A350" s="50"/>
      <c r="B350" s="50"/>
      <c r="C350" s="50"/>
      <c r="D350" s="50"/>
      <c r="E350" s="50"/>
      <c r="F350" s="50"/>
      <c r="G350" s="51"/>
      <c r="H350" s="51"/>
      <c r="I350" s="51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</row>
    <row r="351" spans="1:27" ht="13.5" customHeight="1">
      <c r="A351" s="50"/>
      <c r="B351" s="50"/>
      <c r="C351" s="50"/>
      <c r="D351" s="50"/>
      <c r="E351" s="50"/>
      <c r="F351" s="50"/>
      <c r="G351" s="51"/>
      <c r="H351" s="51"/>
      <c r="I351" s="51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</row>
    <row r="352" spans="1:27" ht="13.5" customHeight="1">
      <c r="A352" s="50"/>
      <c r="B352" s="50"/>
      <c r="C352" s="50"/>
      <c r="D352" s="50"/>
      <c r="E352" s="50"/>
      <c r="F352" s="50"/>
      <c r="G352" s="51"/>
      <c r="H352" s="51"/>
      <c r="I352" s="51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</row>
    <row r="353" spans="1:27" ht="13.5" customHeight="1">
      <c r="A353" s="50"/>
      <c r="B353" s="50"/>
      <c r="C353" s="50"/>
      <c r="D353" s="50"/>
      <c r="E353" s="50"/>
      <c r="F353" s="50"/>
      <c r="G353" s="51"/>
      <c r="H353" s="51"/>
      <c r="I353" s="51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</row>
    <row r="354" spans="1:27" ht="13.5" customHeight="1">
      <c r="A354" s="50"/>
      <c r="B354" s="50"/>
      <c r="C354" s="50"/>
      <c r="D354" s="50"/>
      <c r="E354" s="50"/>
      <c r="F354" s="50"/>
      <c r="G354" s="51"/>
      <c r="H354" s="51"/>
      <c r="I354" s="51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</row>
    <row r="355" spans="1:27" ht="13.5" customHeight="1">
      <c r="A355" s="50"/>
      <c r="B355" s="50"/>
      <c r="C355" s="50"/>
      <c r="D355" s="50"/>
      <c r="E355" s="50"/>
      <c r="F355" s="50"/>
      <c r="G355" s="51"/>
      <c r="H355" s="51"/>
      <c r="I355" s="51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</row>
    <row r="356" spans="1:27" ht="13.5" customHeight="1">
      <c r="A356" s="50"/>
      <c r="B356" s="50"/>
      <c r="C356" s="50"/>
      <c r="D356" s="50"/>
      <c r="E356" s="50"/>
      <c r="F356" s="50"/>
      <c r="G356" s="51"/>
      <c r="H356" s="51"/>
      <c r="I356" s="51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</row>
    <row r="357" spans="1:27" ht="13.5" customHeight="1">
      <c r="A357" s="50"/>
      <c r="B357" s="50"/>
      <c r="C357" s="50"/>
      <c r="D357" s="50"/>
      <c r="E357" s="50"/>
      <c r="F357" s="50"/>
      <c r="G357" s="51"/>
      <c r="H357" s="51"/>
      <c r="I357" s="51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</row>
    <row r="358" spans="1:27" ht="13.5" customHeight="1">
      <c r="A358" s="50"/>
      <c r="B358" s="50"/>
      <c r="C358" s="50"/>
      <c r="D358" s="50"/>
      <c r="E358" s="50"/>
      <c r="F358" s="50"/>
      <c r="G358" s="51"/>
      <c r="H358" s="51"/>
      <c r="I358" s="51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</row>
    <row r="359" spans="1:27" ht="13.5" customHeight="1">
      <c r="A359" s="50"/>
      <c r="B359" s="50"/>
      <c r="C359" s="50"/>
      <c r="D359" s="50"/>
      <c r="E359" s="50"/>
      <c r="F359" s="50"/>
      <c r="G359" s="51"/>
      <c r="H359" s="51"/>
      <c r="I359" s="51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</row>
    <row r="360" spans="1:27" ht="13.5" customHeight="1">
      <c r="A360" s="50"/>
      <c r="B360" s="50"/>
      <c r="C360" s="50"/>
      <c r="D360" s="50"/>
      <c r="E360" s="50"/>
      <c r="F360" s="50"/>
      <c r="G360" s="51"/>
      <c r="H360" s="51"/>
      <c r="I360" s="51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</row>
    <row r="361" spans="1:27" ht="13.5" customHeight="1">
      <c r="A361" s="50"/>
      <c r="B361" s="50"/>
      <c r="C361" s="50"/>
      <c r="D361" s="50"/>
      <c r="E361" s="50"/>
      <c r="F361" s="50"/>
      <c r="G361" s="51"/>
      <c r="H361" s="51"/>
      <c r="I361" s="51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</row>
    <row r="362" spans="1:27" ht="13.5" customHeight="1">
      <c r="A362" s="50"/>
      <c r="B362" s="50"/>
      <c r="C362" s="50"/>
      <c r="D362" s="50"/>
      <c r="E362" s="50"/>
      <c r="F362" s="50"/>
      <c r="G362" s="51"/>
      <c r="H362" s="51"/>
      <c r="I362" s="51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</row>
    <row r="363" spans="1:27" ht="13.5" customHeight="1">
      <c r="A363" s="50"/>
      <c r="B363" s="50"/>
      <c r="C363" s="50"/>
      <c r="D363" s="50"/>
      <c r="E363" s="50"/>
      <c r="F363" s="50"/>
      <c r="G363" s="51"/>
      <c r="H363" s="51"/>
      <c r="I363" s="51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</row>
    <row r="364" spans="1:27" ht="13.5" customHeight="1">
      <c r="A364" s="50"/>
      <c r="B364" s="50"/>
      <c r="C364" s="50"/>
      <c r="D364" s="50"/>
      <c r="E364" s="50"/>
      <c r="F364" s="50"/>
      <c r="G364" s="51"/>
      <c r="H364" s="51"/>
      <c r="I364" s="51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</row>
    <row r="365" spans="1:27" ht="13.5" customHeight="1">
      <c r="A365" s="50"/>
      <c r="B365" s="50"/>
      <c r="C365" s="50"/>
      <c r="D365" s="50"/>
      <c r="E365" s="50"/>
      <c r="F365" s="50"/>
      <c r="G365" s="51"/>
      <c r="H365" s="51"/>
      <c r="I365" s="51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</row>
    <row r="366" spans="1:27" ht="13.5" customHeight="1">
      <c r="A366" s="50"/>
      <c r="B366" s="50"/>
      <c r="C366" s="50"/>
      <c r="D366" s="50"/>
      <c r="E366" s="50"/>
      <c r="F366" s="50"/>
      <c r="G366" s="51"/>
      <c r="H366" s="51"/>
      <c r="I366" s="51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</row>
    <row r="367" spans="1:27" ht="13.5" customHeight="1">
      <c r="A367" s="50"/>
      <c r="B367" s="50"/>
      <c r="C367" s="50"/>
      <c r="D367" s="50"/>
      <c r="E367" s="50"/>
      <c r="F367" s="50"/>
      <c r="G367" s="51"/>
      <c r="H367" s="51"/>
      <c r="I367" s="51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</row>
    <row r="368" spans="1:27" ht="13.5" customHeight="1">
      <c r="A368" s="50"/>
      <c r="B368" s="50"/>
      <c r="C368" s="50"/>
      <c r="D368" s="50"/>
      <c r="E368" s="50"/>
      <c r="F368" s="50"/>
      <c r="G368" s="51"/>
      <c r="H368" s="51"/>
      <c r="I368" s="51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</row>
    <row r="369" spans="1:27" ht="13.5" customHeight="1">
      <c r="A369" s="50"/>
      <c r="B369" s="50"/>
      <c r="C369" s="50"/>
      <c r="D369" s="50"/>
      <c r="E369" s="50"/>
      <c r="F369" s="50"/>
      <c r="G369" s="51"/>
      <c r="H369" s="51"/>
      <c r="I369" s="51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</row>
    <row r="370" spans="1:27" ht="13.5" customHeight="1">
      <c r="A370" s="50"/>
      <c r="B370" s="50"/>
      <c r="C370" s="50"/>
      <c r="D370" s="50"/>
      <c r="E370" s="50"/>
      <c r="F370" s="50"/>
      <c r="G370" s="51"/>
      <c r="H370" s="51"/>
      <c r="I370" s="51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</row>
    <row r="371" spans="1:27" ht="13.5" customHeight="1">
      <c r="A371" s="50"/>
      <c r="B371" s="50"/>
      <c r="C371" s="50"/>
      <c r="D371" s="50"/>
      <c r="E371" s="50"/>
      <c r="F371" s="50"/>
      <c r="G371" s="51"/>
      <c r="H371" s="51"/>
      <c r="I371" s="51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</row>
    <row r="372" spans="1:27" ht="13.5" customHeight="1">
      <c r="A372" s="50"/>
      <c r="B372" s="50"/>
      <c r="C372" s="50"/>
      <c r="D372" s="50"/>
      <c r="E372" s="50"/>
      <c r="F372" s="50"/>
      <c r="G372" s="51"/>
      <c r="H372" s="51"/>
      <c r="I372" s="51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</row>
    <row r="373" spans="1:27" ht="13.5" customHeight="1">
      <c r="A373" s="50"/>
      <c r="B373" s="50"/>
      <c r="C373" s="50"/>
      <c r="D373" s="50"/>
      <c r="E373" s="50"/>
      <c r="F373" s="50"/>
      <c r="G373" s="51"/>
      <c r="H373" s="51"/>
      <c r="I373" s="51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</row>
    <row r="374" spans="1:27" ht="13.5" customHeight="1">
      <c r="A374" s="50"/>
      <c r="B374" s="50"/>
      <c r="C374" s="50"/>
      <c r="D374" s="50"/>
      <c r="E374" s="50"/>
      <c r="F374" s="50"/>
      <c r="G374" s="51"/>
      <c r="H374" s="51"/>
      <c r="I374" s="51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</row>
    <row r="375" spans="1:27" ht="13.5" customHeight="1">
      <c r="A375" s="50"/>
      <c r="B375" s="50"/>
      <c r="C375" s="50"/>
      <c r="D375" s="50"/>
      <c r="E375" s="50"/>
      <c r="F375" s="50"/>
      <c r="G375" s="51"/>
      <c r="H375" s="51"/>
      <c r="I375" s="51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</row>
    <row r="376" spans="1:27" ht="13.5" customHeight="1">
      <c r="A376" s="50"/>
      <c r="B376" s="50"/>
      <c r="C376" s="50"/>
      <c r="D376" s="50"/>
      <c r="E376" s="50"/>
      <c r="F376" s="50"/>
      <c r="G376" s="51"/>
      <c r="H376" s="51"/>
      <c r="I376" s="51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</row>
    <row r="377" spans="1:27" ht="13.5" customHeight="1">
      <c r="A377" s="50"/>
      <c r="B377" s="50"/>
      <c r="C377" s="50"/>
      <c r="D377" s="50"/>
      <c r="E377" s="50"/>
      <c r="F377" s="50"/>
      <c r="G377" s="51"/>
      <c r="H377" s="51"/>
      <c r="I377" s="51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</row>
    <row r="378" spans="1:27" ht="13.5" customHeight="1">
      <c r="A378" s="50"/>
      <c r="B378" s="50"/>
      <c r="C378" s="50"/>
      <c r="D378" s="50"/>
      <c r="E378" s="50"/>
      <c r="F378" s="50"/>
      <c r="G378" s="51"/>
      <c r="H378" s="51"/>
      <c r="I378" s="51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</row>
    <row r="379" spans="1:27" ht="13.5" customHeight="1">
      <c r="A379" s="50"/>
      <c r="B379" s="50"/>
      <c r="C379" s="50"/>
      <c r="D379" s="50"/>
      <c r="E379" s="50"/>
      <c r="F379" s="50"/>
      <c r="G379" s="51"/>
      <c r="H379" s="51"/>
      <c r="I379" s="51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</row>
    <row r="380" spans="1:27" ht="13.5" customHeight="1">
      <c r="A380" s="50"/>
      <c r="B380" s="50"/>
      <c r="C380" s="50"/>
      <c r="D380" s="50"/>
      <c r="E380" s="50"/>
      <c r="F380" s="50"/>
      <c r="G380" s="51"/>
      <c r="H380" s="51"/>
      <c r="I380" s="51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</row>
    <row r="381" spans="1:27" ht="13.5" customHeight="1">
      <c r="A381" s="50"/>
      <c r="B381" s="50"/>
      <c r="C381" s="50"/>
      <c r="D381" s="50"/>
      <c r="E381" s="50"/>
      <c r="F381" s="50"/>
      <c r="G381" s="51"/>
      <c r="H381" s="51"/>
      <c r="I381" s="51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</row>
    <row r="382" spans="1:27" ht="13.5" customHeight="1">
      <c r="A382" s="50"/>
      <c r="B382" s="50"/>
      <c r="C382" s="50"/>
      <c r="D382" s="50"/>
      <c r="E382" s="50"/>
      <c r="F382" s="50"/>
      <c r="G382" s="51"/>
      <c r="H382" s="51"/>
      <c r="I382" s="51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</row>
    <row r="383" spans="1:27" ht="13.5" customHeight="1">
      <c r="A383" s="50"/>
      <c r="B383" s="50"/>
      <c r="C383" s="50"/>
      <c r="D383" s="50"/>
      <c r="E383" s="50"/>
      <c r="F383" s="50"/>
      <c r="G383" s="51"/>
      <c r="H383" s="51"/>
      <c r="I383" s="51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</row>
    <row r="384" spans="1:27" ht="13.5" customHeight="1">
      <c r="A384" s="50"/>
      <c r="B384" s="50"/>
      <c r="C384" s="50"/>
      <c r="D384" s="50"/>
      <c r="E384" s="50"/>
      <c r="F384" s="50"/>
      <c r="G384" s="51"/>
      <c r="H384" s="51"/>
      <c r="I384" s="51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</row>
    <row r="385" spans="1:27" ht="13.5" customHeight="1">
      <c r="A385" s="50"/>
      <c r="B385" s="50"/>
      <c r="C385" s="50"/>
      <c r="D385" s="50"/>
      <c r="E385" s="50"/>
      <c r="F385" s="50"/>
      <c r="G385" s="51"/>
      <c r="H385" s="51"/>
      <c r="I385" s="51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</row>
    <row r="386" spans="1:27" ht="13.5" customHeight="1">
      <c r="A386" s="50"/>
      <c r="B386" s="50"/>
      <c r="C386" s="50"/>
      <c r="D386" s="50"/>
      <c r="E386" s="50"/>
      <c r="F386" s="50"/>
      <c r="G386" s="51"/>
      <c r="H386" s="51"/>
      <c r="I386" s="51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</row>
    <row r="387" spans="1:27" ht="13.5" customHeight="1">
      <c r="A387" s="50"/>
      <c r="B387" s="50"/>
      <c r="C387" s="50"/>
      <c r="D387" s="50"/>
      <c r="E387" s="50"/>
      <c r="F387" s="50"/>
      <c r="G387" s="51"/>
      <c r="H387" s="51"/>
      <c r="I387" s="51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</row>
    <row r="388" spans="1:27" ht="13.5" customHeight="1">
      <c r="A388" s="50"/>
      <c r="B388" s="50"/>
      <c r="C388" s="50"/>
      <c r="D388" s="50"/>
      <c r="E388" s="50"/>
      <c r="F388" s="50"/>
      <c r="G388" s="51"/>
      <c r="H388" s="51"/>
      <c r="I388" s="51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</row>
    <row r="389" spans="1:27" ht="13.5" customHeight="1">
      <c r="A389" s="50"/>
      <c r="B389" s="50"/>
      <c r="C389" s="50"/>
      <c r="D389" s="50"/>
      <c r="E389" s="50"/>
      <c r="F389" s="50"/>
      <c r="G389" s="51"/>
      <c r="H389" s="51"/>
      <c r="I389" s="51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</row>
    <row r="390" spans="1:27" ht="13.5" customHeight="1">
      <c r="A390" s="50"/>
      <c r="B390" s="50"/>
      <c r="C390" s="50"/>
      <c r="D390" s="50"/>
      <c r="E390" s="50"/>
      <c r="F390" s="50"/>
      <c r="G390" s="51"/>
      <c r="H390" s="51"/>
      <c r="I390" s="51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</row>
    <row r="391" spans="1:27" ht="13.5" customHeight="1">
      <c r="A391" s="50"/>
      <c r="B391" s="50"/>
      <c r="C391" s="50"/>
      <c r="D391" s="50"/>
      <c r="E391" s="50"/>
      <c r="F391" s="50"/>
      <c r="G391" s="51"/>
      <c r="H391" s="51"/>
      <c r="I391" s="51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</row>
    <row r="392" spans="1:27" ht="13.5" customHeight="1">
      <c r="A392" s="50"/>
      <c r="B392" s="50"/>
      <c r="C392" s="50"/>
      <c r="D392" s="50"/>
      <c r="E392" s="50"/>
      <c r="F392" s="50"/>
      <c r="G392" s="51"/>
      <c r="H392" s="51"/>
      <c r="I392" s="51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</row>
    <row r="393" spans="1:27" ht="13.5" customHeight="1">
      <c r="A393" s="50"/>
      <c r="B393" s="50"/>
      <c r="C393" s="50"/>
      <c r="D393" s="50"/>
      <c r="E393" s="50"/>
      <c r="F393" s="50"/>
      <c r="G393" s="51"/>
      <c r="H393" s="51"/>
      <c r="I393" s="51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</row>
    <row r="394" spans="1:27" ht="13.5" customHeight="1">
      <c r="A394" s="50"/>
      <c r="B394" s="50"/>
      <c r="C394" s="50"/>
      <c r="D394" s="50"/>
      <c r="E394" s="50"/>
      <c r="F394" s="50"/>
      <c r="G394" s="51"/>
      <c r="H394" s="51"/>
      <c r="I394" s="51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</row>
    <row r="395" spans="1:27" ht="13.5" customHeight="1">
      <c r="A395" s="50"/>
      <c r="B395" s="50"/>
      <c r="C395" s="50"/>
      <c r="D395" s="50"/>
      <c r="E395" s="50"/>
      <c r="F395" s="50"/>
      <c r="G395" s="51"/>
      <c r="H395" s="51"/>
      <c r="I395" s="51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</row>
    <row r="396" spans="1:27" ht="13.5" customHeight="1">
      <c r="A396" s="50"/>
      <c r="B396" s="50"/>
      <c r="C396" s="50"/>
      <c r="D396" s="50"/>
      <c r="E396" s="50"/>
      <c r="F396" s="50"/>
      <c r="G396" s="51"/>
      <c r="H396" s="51"/>
      <c r="I396" s="51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</row>
    <row r="397" spans="1:27" ht="13.5" customHeight="1">
      <c r="A397" s="50"/>
      <c r="B397" s="50"/>
      <c r="C397" s="50"/>
      <c r="D397" s="50"/>
      <c r="E397" s="50"/>
      <c r="F397" s="50"/>
      <c r="G397" s="51"/>
      <c r="H397" s="51"/>
      <c r="I397" s="51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</row>
    <row r="398" spans="1:27" ht="13.5" customHeight="1">
      <c r="A398" s="50"/>
      <c r="B398" s="50"/>
      <c r="C398" s="50"/>
      <c r="D398" s="50"/>
      <c r="E398" s="50"/>
      <c r="F398" s="50"/>
      <c r="G398" s="51"/>
      <c r="H398" s="51"/>
      <c r="I398" s="51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</row>
    <row r="399" spans="1:27" ht="13.5" customHeight="1">
      <c r="A399" s="50"/>
      <c r="B399" s="50"/>
      <c r="C399" s="50"/>
      <c r="D399" s="50"/>
      <c r="E399" s="50"/>
      <c r="F399" s="50"/>
      <c r="G399" s="51"/>
      <c r="H399" s="51"/>
      <c r="I399" s="51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</row>
    <row r="400" spans="1:27" ht="13.5" customHeight="1">
      <c r="A400" s="50"/>
      <c r="B400" s="50"/>
      <c r="C400" s="50"/>
      <c r="D400" s="50"/>
      <c r="E400" s="50"/>
      <c r="F400" s="50"/>
      <c r="G400" s="51"/>
      <c r="H400" s="51"/>
      <c r="I400" s="51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</row>
    <row r="401" spans="1:27" ht="13.5" customHeight="1">
      <c r="A401" s="50"/>
      <c r="B401" s="50"/>
      <c r="C401" s="50"/>
      <c r="D401" s="50"/>
      <c r="E401" s="50"/>
      <c r="F401" s="50"/>
      <c r="G401" s="51"/>
      <c r="H401" s="51"/>
      <c r="I401" s="51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</row>
    <row r="402" spans="1:27" ht="13.5" customHeight="1">
      <c r="A402" s="50"/>
      <c r="B402" s="50"/>
      <c r="C402" s="50"/>
      <c r="D402" s="50"/>
      <c r="E402" s="50"/>
      <c r="F402" s="50"/>
      <c r="G402" s="51"/>
      <c r="H402" s="51"/>
      <c r="I402" s="51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</row>
    <row r="403" spans="1:27" ht="13.5" customHeight="1">
      <c r="A403" s="50"/>
      <c r="B403" s="50"/>
      <c r="C403" s="50"/>
      <c r="D403" s="50"/>
      <c r="E403" s="50"/>
      <c r="F403" s="50"/>
      <c r="G403" s="51"/>
      <c r="H403" s="51"/>
      <c r="I403" s="51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</row>
    <row r="404" spans="1:27" ht="13.5" customHeight="1">
      <c r="A404" s="50"/>
      <c r="B404" s="50"/>
      <c r="C404" s="50"/>
      <c r="D404" s="50"/>
      <c r="E404" s="50"/>
      <c r="F404" s="50"/>
      <c r="G404" s="51"/>
      <c r="H404" s="51"/>
      <c r="I404" s="51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</row>
    <row r="405" spans="1:27" ht="13.5" customHeight="1">
      <c r="A405" s="50"/>
      <c r="B405" s="50"/>
      <c r="C405" s="50"/>
      <c r="D405" s="50"/>
      <c r="E405" s="50"/>
      <c r="F405" s="50"/>
      <c r="G405" s="51"/>
      <c r="H405" s="51"/>
      <c r="I405" s="51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</row>
    <row r="406" spans="1:27" ht="13.5" customHeight="1">
      <c r="A406" s="50"/>
      <c r="B406" s="50"/>
      <c r="C406" s="50"/>
      <c r="D406" s="50"/>
      <c r="E406" s="50"/>
      <c r="F406" s="50"/>
      <c r="G406" s="51"/>
      <c r="H406" s="51"/>
      <c r="I406" s="51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</row>
    <row r="407" spans="1:27" ht="13.5" customHeight="1">
      <c r="A407" s="50"/>
      <c r="B407" s="50"/>
      <c r="C407" s="50"/>
      <c r="D407" s="50"/>
      <c r="E407" s="50"/>
      <c r="F407" s="50"/>
      <c r="G407" s="51"/>
      <c r="H407" s="51"/>
      <c r="I407" s="51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</row>
    <row r="408" spans="1:27" ht="13.5" customHeight="1">
      <c r="A408" s="50"/>
      <c r="B408" s="50"/>
      <c r="C408" s="50"/>
      <c r="D408" s="50"/>
      <c r="E408" s="50"/>
      <c r="F408" s="50"/>
      <c r="G408" s="51"/>
      <c r="H408" s="51"/>
      <c r="I408" s="51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</row>
    <row r="409" spans="1:27" ht="13.5" customHeight="1">
      <c r="A409" s="50"/>
      <c r="B409" s="50"/>
      <c r="C409" s="50"/>
      <c r="D409" s="50"/>
      <c r="E409" s="50"/>
      <c r="F409" s="50"/>
      <c r="G409" s="51"/>
      <c r="H409" s="51"/>
      <c r="I409" s="51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</row>
    <row r="410" spans="1:27" ht="13.5" customHeight="1">
      <c r="A410" s="50"/>
      <c r="B410" s="50"/>
      <c r="C410" s="50"/>
      <c r="D410" s="50"/>
      <c r="E410" s="50"/>
      <c r="F410" s="50"/>
      <c r="G410" s="51"/>
      <c r="H410" s="51"/>
      <c r="I410" s="51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</row>
    <row r="411" spans="1:27" ht="13.5" customHeight="1">
      <c r="A411" s="50"/>
      <c r="B411" s="50"/>
      <c r="C411" s="50"/>
      <c r="D411" s="50"/>
      <c r="E411" s="50"/>
      <c r="F411" s="50"/>
      <c r="G411" s="51"/>
      <c r="H411" s="51"/>
      <c r="I411" s="51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</row>
    <row r="412" spans="1:27" ht="13.5" customHeight="1">
      <c r="A412" s="50"/>
      <c r="B412" s="50"/>
      <c r="C412" s="50"/>
      <c r="D412" s="50"/>
      <c r="E412" s="50"/>
      <c r="F412" s="50"/>
      <c r="G412" s="51"/>
      <c r="H412" s="51"/>
      <c r="I412" s="51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</row>
    <row r="413" spans="1:27" ht="13.5" customHeight="1">
      <c r="A413" s="50"/>
      <c r="B413" s="50"/>
      <c r="C413" s="50"/>
      <c r="D413" s="50"/>
      <c r="E413" s="50"/>
      <c r="F413" s="50"/>
      <c r="G413" s="51"/>
      <c r="H413" s="51"/>
      <c r="I413" s="51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</row>
    <row r="414" spans="1:27" ht="13.5" customHeight="1">
      <c r="A414" s="50"/>
      <c r="B414" s="50"/>
      <c r="C414" s="50"/>
      <c r="D414" s="50"/>
      <c r="E414" s="50"/>
      <c r="F414" s="50"/>
      <c r="G414" s="51"/>
      <c r="H414" s="51"/>
      <c r="I414" s="51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</row>
    <row r="415" spans="1:27" ht="13.5" customHeight="1">
      <c r="A415" s="50"/>
      <c r="B415" s="50"/>
      <c r="C415" s="50"/>
      <c r="D415" s="50"/>
      <c r="E415" s="50"/>
      <c r="F415" s="50"/>
      <c r="G415" s="51"/>
      <c r="H415" s="51"/>
      <c r="I415" s="51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</row>
    <row r="416" spans="1:27" ht="13.5" customHeight="1">
      <c r="A416" s="50"/>
      <c r="B416" s="50"/>
      <c r="C416" s="50"/>
      <c r="D416" s="50"/>
      <c r="E416" s="50"/>
      <c r="F416" s="50"/>
      <c r="G416" s="51"/>
      <c r="H416" s="51"/>
      <c r="I416" s="51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</row>
    <row r="417" spans="1:27" ht="13.5" customHeight="1">
      <c r="A417" s="50"/>
      <c r="B417" s="50"/>
      <c r="C417" s="50"/>
      <c r="D417" s="50"/>
      <c r="E417" s="50"/>
      <c r="F417" s="50"/>
      <c r="G417" s="51"/>
      <c r="H417" s="51"/>
      <c r="I417" s="51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</row>
    <row r="418" spans="1:27" ht="13.5" customHeight="1">
      <c r="A418" s="50"/>
      <c r="B418" s="50"/>
      <c r="C418" s="50"/>
      <c r="D418" s="50"/>
      <c r="E418" s="50"/>
      <c r="F418" s="50"/>
      <c r="G418" s="51"/>
      <c r="H418" s="51"/>
      <c r="I418" s="51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</row>
    <row r="419" spans="1:27" ht="13.5" customHeight="1">
      <c r="A419" s="50"/>
      <c r="B419" s="50"/>
      <c r="C419" s="50"/>
      <c r="D419" s="50"/>
      <c r="E419" s="50"/>
      <c r="F419" s="50"/>
      <c r="G419" s="51"/>
      <c r="H419" s="51"/>
      <c r="I419" s="51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</row>
    <row r="420" spans="1:27" ht="13.5" customHeight="1">
      <c r="A420" s="50"/>
      <c r="B420" s="50"/>
      <c r="C420" s="50"/>
      <c r="D420" s="50"/>
      <c r="E420" s="50"/>
      <c r="F420" s="50"/>
      <c r="G420" s="51"/>
      <c r="H420" s="51"/>
      <c r="I420" s="51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</row>
    <row r="421" spans="1:27" ht="13.5" customHeight="1">
      <c r="A421" s="50"/>
      <c r="B421" s="50"/>
      <c r="C421" s="50"/>
      <c r="D421" s="50"/>
      <c r="E421" s="50"/>
      <c r="F421" s="50"/>
      <c r="G421" s="51"/>
      <c r="H421" s="51"/>
      <c r="I421" s="51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</row>
    <row r="422" spans="1:27" ht="13.5" customHeight="1">
      <c r="A422" s="50"/>
      <c r="B422" s="50"/>
      <c r="C422" s="50"/>
      <c r="D422" s="50"/>
      <c r="E422" s="50"/>
      <c r="F422" s="50"/>
      <c r="G422" s="51"/>
      <c r="H422" s="51"/>
      <c r="I422" s="51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</row>
    <row r="423" spans="1:27" ht="13.5" customHeight="1">
      <c r="A423" s="50"/>
      <c r="B423" s="50"/>
      <c r="C423" s="50"/>
      <c r="D423" s="50"/>
      <c r="E423" s="50"/>
      <c r="F423" s="50"/>
      <c r="G423" s="51"/>
      <c r="H423" s="51"/>
      <c r="I423" s="51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</row>
    <row r="424" spans="1:27" ht="13.5" customHeight="1">
      <c r="A424" s="50"/>
      <c r="B424" s="50"/>
      <c r="C424" s="50"/>
      <c r="D424" s="50"/>
      <c r="E424" s="50"/>
      <c r="F424" s="50"/>
      <c r="G424" s="51"/>
      <c r="H424" s="51"/>
      <c r="I424" s="51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</row>
    <row r="425" spans="1:27" ht="13.5" customHeight="1">
      <c r="A425" s="50"/>
      <c r="B425" s="50"/>
      <c r="C425" s="50"/>
      <c r="D425" s="50"/>
      <c r="E425" s="50"/>
      <c r="F425" s="50"/>
      <c r="G425" s="51"/>
      <c r="H425" s="51"/>
      <c r="I425" s="51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</row>
    <row r="426" spans="1:27" ht="13.5" customHeight="1">
      <c r="A426" s="50"/>
      <c r="B426" s="50"/>
      <c r="C426" s="50"/>
      <c r="D426" s="50"/>
      <c r="E426" s="50"/>
      <c r="F426" s="50"/>
      <c r="G426" s="51"/>
      <c r="H426" s="51"/>
      <c r="I426" s="51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</row>
    <row r="427" spans="1:27" ht="13.5" customHeight="1">
      <c r="A427" s="50"/>
      <c r="B427" s="50"/>
      <c r="C427" s="50"/>
      <c r="D427" s="50"/>
      <c r="E427" s="50"/>
      <c r="F427" s="50"/>
      <c r="G427" s="51"/>
      <c r="H427" s="51"/>
      <c r="I427" s="51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</row>
    <row r="428" spans="1:27" ht="13.5" customHeight="1">
      <c r="A428" s="50"/>
      <c r="B428" s="50"/>
      <c r="C428" s="50"/>
      <c r="D428" s="50"/>
      <c r="E428" s="50"/>
      <c r="F428" s="50"/>
      <c r="G428" s="51"/>
      <c r="H428" s="51"/>
      <c r="I428" s="51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</row>
    <row r="429" spans="1:27" ht="13.5" customHeight="1">
      <c r="A429" s="50"/>
      <c r="B429" s="50"/>
      <c r="C429" s="50"/>
      <c r="D429" s="50"/>
      <c r="E429" s="50"/>
      <c r="F429" s="50"/>
      <c r="G429" s="51"/>
      <c r="H429" s="51"/>
      <c r="I429" s="51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</row>
    <row r="430" spans="1:27" ht="13.5" customHeight="1">
      <c r="A430" s="50"/>
      <c r="B430" s="50"/>
      <c r="C430" s="50"/>
      <c r="D430" s="50"/>
      <c r="E430" s="50"/>
      <c r="F430" s="50"/>
      <c r="G430" s="51"/>
      <c r="H430" s="51"/>
      <c r="I430" s="51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</row>
    <row r="431" spans="1:27" ht="13.5" customHeight="1">
      <c r="A431" s="50"/>
      <c r="B431" s="50"/>
      <c r="C431" s="50"/>
      <c r="D431" s="50"/>
      <c r="E431" s="50"/>
      <c r="F431" s="50"/>
      <c r="G431" s="51"/>
      <c r="H431" s="51"/>
      <c r="I431" s="51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</row>
    <row r="432" spans="1:27" ht="13.5" customHeight="1">
      <c r="A432" s="50"/>
      <c r="B432" s="50"/>
      <c r="C432" s="50"/>
      <c r="D432" s="50"/>
      <c r="E432" s="50"/>
      <c r="F432" s="50"/>
      <c r="G432" s="51"/>
      <c r="H432" s="51"/>
      <c r="I432" s="51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</row>
    <row r="433" spans="1:27" ht="13.5" customHeight="1">
      <c r="A433" s="50"/>
      <c r="B433" s="50"/>
      <c r="C433" s="50"/>
      <c r="D433" s="50"/>
      <c r="E433" s="50"/>
      <c r="F433" s="50"/>
      <c r="G433" s="51"/>
      <c r="H433" s="51"/>
      <c r="I433" s="51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</row>
    <row r="434" spans="1:27" ht="13.5" customHeight="1">
      <c r="A434" s="50"/>
      <c r="B434" s="50"/>
      <c r="C434" s="50"/>
      <c r="D434" s="50"/>
      <c r="E434" s="50"/>
      <c r="F434" s="50"/>
      <c r="G434" s="51"/>
      <c r="H434" s="51"/>
      <c r="I434" s="51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</row>
    <row r="435" spans="1:27" ht="13.5" customHeight="1">
      <c r="A435" s="50"/>
      <c r="B435" s="50"/>
      <c r="C435" s="50"/>
      <c r="D435" s="50"/>
      <c r="E435" s="50"/>
      <c r="F435" s="50"/>
      <c r="G435" s="51"/>
      <c r="H435" s="51"/>
      <c r="I435" s="51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</row>
    <row r="436" spans="1:27" ht="13.5" customHeight="1">
      <c r="A436" s="50"/>
      <c r="B436" s="50"/>
      <c r="C436" s="50"/>
      <c r="D436" s="50"/>
      <c r="E436" s="50"/>
      <c r="F436" s="50"/>
      <c r="G436" s="51"/>
      <c r="H436" s="51"/>
      <c r="I436" s="51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</row>
    <row r="437" spans="1:27" ht="13.5" customHeight="1">
      <c r="A437" s="50"/>
      <c r="B437" s="50"/>
      <c r="C437" s="50"/>
      <c r="D437" s="50"/>
      <c r="E437" s="50"/>
      <c r="F437" s="50"/>
      <c r="G437" s="51"/>
      <c r="H437" s="51"/>
      <c r="I437" s="51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</row>
    <row r="438" spans="1:27" ht="13.5" customHeight="1">
      <c r="A438" s="50"/>
      <c r="B438" s="50"/>
      <c r="C438" s="50"/>
      <c r="D438" s="50"/>
      <c r="E438" s="50"/>
      <c r="F438" s="50"/>
      <c r="G438" s="51"/>
      <c r="H438" s="51"/>
      <c r="I438" s="51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</row>
    <row r="439" spans="1:27" ht="13.5" customHeight="1">
      <c r="A439" s="50"/>
      <c r="B439" s="50"/>
      <c r="C439" s="50"/>
      <c r="D439" s="50"/>
      <c r="E439" s="50"/>
      <c r="F439" s="50"/>
      <c r="G439" s="51"/>
      <c r="H439" s="51"/>
      <c r="I439" s="51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</row>
    <row r="440" spans="1:27" ht="13.5" customHeight="1">
      <c r="A440" s="50"/>
      <c r="B440" s="50"/>
      <c r="C440" s="50"/>
      <c r="D440" s="50"/>
      <c r="E440" s="50"/>
      <c r="F440" s="50"/>
      <c r="G440" s="51"/>
      <c r="H440" s="51"/>
      <c r="I440" s="51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</row>
    <row r="441" spans="1:27" ht="13.5" customHeight="1">
      <c r="A441" s="50"/>
      <c r="B441" s="50"/>
      <c r="C441" s="50"/>
      <c r="D441" s="50"/>
      <c r="E441" s="50"/>
      <c r="F441" s="50"/>
      <c r="G441" s="51"/>
      <c r="H441" s="51"/>
      <c r="I441" s="51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</row>
    <row r="442" spans="1:27" ht="13.5" customHeight="1">
      <c r="A442" s="50"/>
      <c r="B442" s="50"/>
      <c r="C442" s="50"/>
      <c r="D442" s="50"/>
      <c r="E442" s="50"/>
      <c r="F442" s="50"/>
      <c r="G442" s="51"/>
      <c r="H442" s="51"/>
      <c r="I442" s="51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</row>
    <row r="443" spans="1:27" ht="13.5" customHeight="1">
      <c r="A443" s="50"/>
      <c r="B443" s="50"/>
      <c r="C443" s="50"/>
      <c r="D443" s="50"/>
      <c r="E443" s="50"/>
      <c r="F443" s="50"/>
      <c r="G443" s="51"/>
      <c r="H443" s="51"/>
      <c r="I443" s="51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</row>
    <row r="444" spans="1:27" ht="13.5" customHeight="1">
      <c r="A444" s="50"/>
      <c r="B444" s="50"/>
      <c r="C444" s="50"/>
      <c r="D444" s="50"/>
      <c r="E444" s="50"/>
      <c r="F444" s="50"/>
      <c r="G444" s="51"/>
      <c r="H444" s="51"/>
      <c r="I444" s="51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</row>
    <row r="445" spans="1:27" ht="13.5" customHeight="1">
      <c r="A445" s="50"/>
      <c r="B445" s="50"/>
      <c r="C445" s="50"/>
      <c r="D445" s="50"/>
      <c r="E445" s="50"/>
      <c r="F445" s="50"/>
      <c r="G445" s="51"/>
      <c r="H445" s="51"/>
      <c r="I445" s="51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</row>
    <row r="446" spans="1:27" ht="13.5" customHeight="1">
      <c r="A446" s="50"/>
      <c r="B446" s="50"/>
      <c r="C446" s="50"/>
      <c r="D446" s="50"/>
      <c r="E446" s="50"/>
      <c r="F446" s="50"/>
      <c r="G446" s="51"/>
      <c r="H446" s="51"/>
      <c r="I446" s="51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</row>
    <row r="447" spans="1:27" ht="13.5" customHeight="1">
      <c r="A447" s="50"/>
      <c r="B447" s="50"/>
      <c r="C447" s="50"/>
      <c r="D447" s="50"/>
      <c r="E447" s="50"/>
      <c r="F447" s="50"/>
      <c r="G447" s="51"/>
      <c r="H447" s="51"/>
      <c r="I447" s="51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</row>
    <row r="448" spans="1:27" ht="13.5" customHeight="1">
      <c r="A448" s="50"/>
      <c r="B448" s="50"/>
      <c r="C448" s="50"/>
      <c r="D448" s="50"/>
      <c r="E448" s="50"/>
      <c r="F448" s="50"/>
      <c r="G448" s="51"/>
      <c r="H448" s="51"/>
      <c r="I448" s="51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</row>
    <row r="449" spans="1:27" ht="13.5" customHeight="1">
      <c r="A449" s="50"/>
      <c r="B449" s="50"/>
      <c r="C449" s="50"/>
      <c r="D449" s="50"/>
      <c r="E449" s="50"/>
      <c r="F449" s="50"/>
      <c r="G449" s="51"/>
      <c r="H449" s="51"/>
      <c r="I449" s="51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</row>
    <row r="450" spans="1:27" ht="13.5" customHeight="1">
      <c r="A450" s="50"/>
      <c r="B450" s="50"/>
      <c r="C450" s="50"/>
      <c r="D450" s="50"/>
      <c r="E450" s="50"/>
      <c r="F450" s="50"/>
      <c r="G450" s="51"/>
      <c r="H450" s="51"/>
      <c r="I450" s="51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</row>
    <row r="451" spans="1:27" ht="13.5" customHeight="1">
      <c r="A451" s="50"/>
      <c r="B451" s="50"/>
      <c r="C451" s="50"/>
      <c r="D451" s="50"/>
      <c r="E451" s="50"/>
      <c r="F451" s="50"/>
      <c r="G451" s="51"/>
      <c r="H451" s="51"/>
      <c r="I451" s="51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</row>
    <row r="452" spans="1:27" ht="13.5" customHeight="1">
      <c r="A452" s="50"/>
      <c r="B452" s="50"/>
      <c r="C452" s="50"/>
      <c r="D452" s="50"/>
      <c r="E452" s="50"/>
      <c r="F452" s="50"/>
      <c r="G452" s="51"/>
      <c r="H452" s="51"/>
      <c r="I452" s="51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</row>
    <row r="453" spans="1:27" ht="13.5" customHeight="1">
      <c r="A453" s="50"/>
      <c r="B453" s="50"/>
      <c r="C453" s="50"/>
      <c r="D453" s="50"/>
      <c r="E453" s="50"/>
      <c r="F453" s="50"/>
      <c r="G453" s="51"/>
      <c r="H453" s="51"/>
      <c r="I453" s="51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</row>
    <row r="454" spans="1:27" ht="13.5" customHeight="1">
      <c r="A454" s="50"/>
      <c r="B454" s="50"/>
      <c r="C454" s="50"/>
      <c r="D454" s="50"/>
      <c r="E454" s="50"/>
      <c r="F454" s="50"/>
      <c r="G454" s="51"/>
      <c r="H454" s="51"/>
      <c r="I454" s="51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</row>
    <row r="455" spans="1:27" ht="13.5" customHeight="1">
      <c r="A455" s="50"/>
      <c r="B455" s="50"/>
      <c r="C455" s="50"/>
      <c r="D455" s="50"/>
      <c r="E455" s="50"/>
      <c r="F455" s="50"/>
      <c r="G455" s="51"/>
      <c r="H455" s="51"/>
      <c r="I455" s="51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</row>
    <row r="456" spans="1:27" ht="13.5" customHeight="1">
      <c r="A456" s="50"/>
      <c r="B456" s="50"/>
      <c r="C456" s="50"/>
      <c r="D456" s="50"/>
      <c r="E456" s="50"/>
      <c r="F456" s="50"/>
      <c r="G456" s="51"/>
      <c r="H456" s="51"/>
      <c r="I456" s="51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</row>
    <row r="457" spans="1:27" ht="13.5" customHeight="1">
      <c r="A457" s="50"/>
      <c r="B457" s="50"/>
      <c r="C457" s="50"/>
      <c r="D457" s="50"/>
      <c r="E457" s="50"/>
      <c r="F457" s="50"/>
      <c r="G457" s="51"/>
      <c r="H457" s="51"/>
      <c r="I457" s="51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</row>
    <row r="458" spans="1:27" ht="13.5" customHeight="1">
      <c r="A458" s="50"/>
      <c r="B458" s="50"/>
      <c r="C458" s="50"/>
      <c r="D458" s="50"/>
      <c r="E458" s="50"/>
      <c r="F458" s="50"/>
      <c r="G458" s="51"/>
      <c r="H458" s="51"/>
      <c r="I458" s="51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</row>
    <row r="459" spans="1:27" ht="13.5" customHeight="1">
      <c r="A459" s="50"/>
      <c r="B459" s="50"/>
      <c r="C459" s="50"/>
      <c r="D459" s="50"/>
      <c r="E459" s="50"/>
      <c r="F459" s="50"/>
      <c r="G459" s="51"/>
      <c r="H459" s="51"/>
      <c r="I459" s="51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</row>
    <row r="460" spans="1:27" ht="13.5" customHeight="1">
      <c r="A460" s="50"/>
      <c r="B460" s="50"/>
      <c r="C460" s="50"/>
      <c r="D460" s="50"/>
      <c r="E460" s="50"/>
      <c r="F460" s="50"/>
      <c r="G460" s="51"/>
      <c r="H460" s="51"/>
      <c r="I460" s="51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</row>
    <row r="461" spans="1:27" ht="13.5" customHeight="1">
      <c r="A461" s="50"/>
      <c r="B461" s="50"/>
      <c r="C461" s="50"/>
      <c r="D461" s="50"/>
      <c r="E461" s="50"/>
      <c r="F461" s="50"/>
      <c r="G461" s="51"/>
      <c r="H461" s="51"/>
      <c r="I461" s="51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</row>
    <row r="462" spans="1:27" ht="13.5" customHeight="1">
      <c r="A462" s="50"/>
      <c r="B462" s="50"/>
      <c r="C462" s="50"/>
      <c r="D462" s="50"/>
      <c r="E462" s="50"/>
      <c r="F462" s="50"/>
      <c r="G462" s="51"/>
      <c r="H462" s="51"/>
      <c r="I462" s="51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</row>
    <row r="463" spans="1:27" ht="13.5" customHeight="1">
      <c r="A463" s="50"/>
      <c r="B463" s="50"/>
      <c r="C463" s="50"/>
      <c r="D463" s="50"/>
      <c r="E463" s="50"/>
      <c r="F463" s="50"/>
      <c r="G463" s="51"/>
      <c r="H463" s="51"/>
      <c r="I463" s="51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</row>
    <row r="464" spans="1:27" ht="13.5" customHeight="1">
      <c r="A464" s="50"/>
      <c r="B464" s="50"/>
      <c r="C464" s="50"/>
      <c r="D464" s="50"/>
      <c r="E464" s="50"/>
      <c r="F464" s="50"/>
      <c r="G464" s="51"/>
      <c r="H464" s="51"/>
      <c r="I464" s="51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</row>
    <row r="465" spans="1:27" ht="13.5" customHeight="1">
      <c r="A465" s="50"/>
      <c r="B465" s="50"/>
      <c r="C465" s="50"/>
      <c r="D465" s="50"/>
      <c r="E465" s="50"/>
      <c r="F465" s="50"/>
      <c r="G465" s="51"/>
      <c r="H465" s="51"/>
      <c r="I465" s="51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</row>
    <row r="466" spans="1:27" ht="13.5" customHeight="1">
      <c r="A466" s="50"/>
      <c r="B466" s="50"/>
      <c r="C466" s="50"/>
      <c r="D466" s="50"/>
      <c r="E466" s="50"/>
      <c r="F466" s="50"/>
      <c r="G466" s="51"/>
      <c r="H466" s="51"/>
      <c r="I466" s="51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</row>
    <row r="467" spans="1:27" ht="13.5" customHeight="1">
      <c r="A467" s="50"/>
      <c r="B467" s="50"/>
      <c r="C467" s="50"/>
      <c r="D467" s="50"/>
      <c r="E467" s="50"/>
      <c r="F467" s="50"/>
      <c r="G467" s="51"/>
      <c r="H467" s="51"/>
      <c r="I467" s="51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</row>
    <row r="468" spans="1:27" ht="13.5" customHeight="1">
      <c r="A468" s="50"/>
      <c r="B468" s="50"/>
      <c r="C468" s="50"/>
      <c r="D468" s="50"/>
      <c r="E468" s="50"/>
      <c r="F468" s="50"/>
      <c r="G468" s="51"/>
      <c r="H468" s="51"/>
      <c r="I468" s="51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</row>
    <row r="469" spans="1:27" ht="13.5" customHeight="1">
      <c r="A469" s="50"/>
      <c r="B469" s="50"/>
      <c r="C469" s="50"/>
      <c r="D469" s="50"/>
      <c r="E469" s="50"/>
      <c r="F469" s="50"/>
      <c r="G469" s="51"/>
      <c r="H469" s="51"/>
      <c r="I469" s="51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</row>
    <row r="470" spans="1:27" ht="13.5" customHeight="1">
      <c r="A470" s="50"/>
      <c r="B470" s="50"/>
      <c r="C470" s="50"/>
      <c r="D470" s="50"/>
      <c r="E470" s="50"/>
      <c r="F470" s="50"/>
      <c r="G470" s="51"/>
      <c r="H470" s="51"/>
      <c r="I470" s="51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</row>
    <row r="471" spans="1:27" ht="13.5" customHeight="1">
      <c r="A471" s="50"/>
      <c r="B471" s="50"/>
      <c r="C471" s="50"/>
      <c r="D471" s="50"/>
      <c r="E471" s="50"/>
      <c r="F471" s="50"/>
      <c r="G471" s="51"/>
      <c r="H471" s="51"/>
      <c r="I471" s="51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</row>
    <row r="472" spans="1:27" ht="13.5" customHeight="1">
      <c r="A472" s="50"/>
      <c r="B472" s="50"/>
      <c r="C472" s="50"/>
      <c r="D472" s="50"/>
      <c r="E472" s="50"/>
      <c r="F472" s="50"/>
      <c r="G472" s="51"/>
      <c r="H472" s="51"/>
      <c r="I472" s="51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</row>
    <row r="473" spans="1:27" ht="13.5" customHeight="1">
      <c r="A473" s="50"/>
      <c r="B473" s="50"/>
      <c r="C473" s="50"/>
      <c r="D473" s="50"/>
      <c r="E473" s="50"/>
      <c r="F473" s="50"/>
      <c r="G473" s="51"/>
      <c r="H473" s="51"/>
      <c r="I473" s="51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</row>
    <row r="474" spans="1:27" ht="13.5" customHeight="1">
      <c r="A474" s="50"/>
      <c r="B474" s="50"/>
      <c r="C474" s="50"/>
      <c r="D474" s="50"/>
      <c r="E474" s="50"/>
      <c r="F474" s="50"/>
      <c r="G474" s="51"/>
      <c r="H474" s="51"/>
      <c r="I474" s="51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</row>
    <row r="475" spans="1:27" ht="13.5" customHeight="1">
      <c r="A475" s="50"/>
      <c r="B475" s="50"/>
      <c r="C475" s="50"/>
      <c r="D475" s="50"/>
      <c r="E475" s="50"/>
      <c r="F475" s="50"/>
      <c r="G475" s="51"/>
      <c r="H475" s="51"/>
      <c r="I475" s="51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</row>
    <row r="476" spans="1:27" ht="13.5" customHeight="1">
      <c r="A476" s="50"/>
      <c r="B476" s="50"/>
      <c r="C476" s="50"/>
      <c r="D476" s="50"/>
      <c r="E476" s="50"/>
      <c r="F476" s="50"/>
      <c r="G476" s="51"/>
      <c r="H476" s="51"/>
      <c r="I476" s="51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</row>
    <row r="477" spans="1:27" ht="13.5" customHeight="1">
      <c r="A477" s="50"/>
      <c r="B477" s="50"/>
      <c r="C477" s="50"/>
      <c r="D477" s="50"/>
      <c r="E477" s="50"/>
      <c r="F477" s="50"/>
      <c r="G477" s="51"/>
      <c r="H477" s="51"/>
      <c r="I477" s="51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</row>
    <row r="478" spans="1:27" ht="13.5" customHeight="1">
      <c r="A478" s="50"/>
      <c r="B478" s="50"/>
      <c r="C478" s="50"/>
      <c r="D478" s="50"/>
      <c r="E478" s="50"/>
      <c r="F478" s="50"/>
      <c r="G478" s="51"/>
      <c r="H478" s="51"/>
      <c r="I478" s="51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</row>
    <row r="479" spans="1:27" ht="13.5" customHeight="1">
      <c r="A479" s="50"/>
      <c r="B479" s="50"/>
      <c r="C479" s="50"/>
      <c r="D479" s="50"/>
      <c r="E479" s="50"/>
      <c r="F479" s="50"/>
      <c r="G479" s="51"/>
      <c r="H479" s="51"/>
      <c r="I479" s="51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</row>
    <row r="480" spans="1:27" ht="13.5" customHeight="1">
      <c r="A480" s="50"/>
      <c r="B480" s="50"/>
      <c r="C480" s="50"/>
      <c r="D480" s="50"/>
      <c r="E480" s="50"/>
      <c r="F480" s="50"/>
      <c r="G480" s="51"/>
      <c r="H480" s="51"/>
      <c r="I480" s="51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</row>
    <row r="481" spans="1:27" ht="13.5" customHeight="1">
      <c r="A481" s="50"/>
      <c r="B481" s="50"/>
      <c r="C481" s="50"/>
      <c r="D481" s="50"/>
      <c r="E481" s="50"/>
      <c r="F481" s="50"/>
      <c r="G481" s="51"/>
      <c r="H481" s="51"/>
      <c r="I481" s="51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</row>
    <row r="482" spans="1:27" ht="13.5" customHeight="1">
      <c r="A482" s="50"/>
      <c r="B482" s="50"/>
      <c r="C482" s="50"/>
      <c r="D482" s="50"/>
      <c r="E482" s="50"/>
      <c r="F482" s="50"/>
      <c r="G482" s="51"/>
      <c r="H482" s="51"/>
      <c r="I482" s="51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</row>
    <row r="483" spans="1:27" ht="13.5" customHeight="1">
      <c r="A483" s="50"/>
      <c r="B483" s="50"/>
      <c r="C483" s="50"/>
      <c r="D483" s="50"/>
      <c r="E483" s="50"/>
      <c r="F483" s="50"/>
      <c r="G483" s="51"/>
      <c r="H483" s="51"/>
      <c r="I483" s="51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</row>
    <row r="484" spans="1:27" ht="13.5" customHeight="1">
      <c r="A484" s="50"/>
      <c r="B484" s="50"/>
      <c r="C484" s="50"/>
      <c r="D484" s="50"/>
      <c r="E484" s="50"/>
      <c r="F484" s="50"/>
      <c r="G484" s="51"/>
      <c r="H484" s="51"/>
      <c r="I484" s="51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</row>
    <row r="485" spans="1:27" ht="13.5" customHeight="1">
      <c r="A485" s="50"/>
      <c r="B485" s="50"/>
      <c r="C485" s="50"/>
      <c r="D485" s="50"/>
      <c r="E485" s="50"/>
      <c r="F485" s="50"/>
      <c r="G485" s="51"/>
      <c r="H485" s="51"/>
      <c r="I485" s="51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</row>
    <row r="486" spans="1:27" ht="13.5" customHeight="1">
      <c r="A486" s="50"/>
      <c r="B486" s="50"/>
      <c r="C486" s="50"/>
      <c r="D486" s="50"/>
      <c r="E486" s="50"/>
      <c r="F486" s="50"/>
      <c r="G486" s="51"/>
      <c r="H486" s="51"/>
      <c r="I486" s="51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</row>
    <row r="487" spans="1:27" ht="13.5" customHeight="1">
      <c r="A487" s="50"/>
      <c r="B487" s="50"/>
      <c r="C487" s="50"/>
      <c r="D487" s="50"/>
      <c r="E487" s="50"/>
      <c r="F487" s="50"/>
      <c r="G487" s="51"/>
      <c r="H487" s="51"/>
      <c r="I487" s="51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</row>
    <row r="488" spans="1:27" ht="13.5" customHeight="1">
      <c r="A488" s="50"/>
      <c r="B488" s="50"/>
      <c r="C488" s="50"/>
      <c r="D488" s="50"/>
      <c r="E488" s="50"/>
      <c r="F488" s="50"/>
      <c r="G488" s="51"/>
      <c r="H488" s="51"/>
      <c r="I488" s="51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</row>
    <row r="489" spans="1:27" ht="13.5" customHeight="1">
      <c r="A489" s="50"/>
      <c r="B489" s="50"/>
      <c r="C489" s="50"/>
      <c r="D489" s="50"/>
      <c r="E489" s="50"/>
      <c r="F489" s="50"/>
      <c r="G489" s="51"/>
      <c r="H489" s="51"/>
      <c r="I489" s="51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</row>
    <row r="490" spans="1:27" ht="13.5" customHeight="1">
      <c r="A490" s="50"/>
      <c r="B490" s="50"/>
      <c r="C490" s="50"/>
      <c r="D490" s="50"/>
      <c r="E490" s="50"/>
      <c r="F490" s="50"/>
      <c r="G490" s="51"/>
      <c r="H490" s="51"/>
      <c r="I490" s="51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</row>
    <row r="491" spans="1:27" ht="13.5" customHeight="1">
      <c r="A491" s="50"/>
      <c r="B491" s="50"/>
      <c r="C491" s="50"/>
      <c r="D491" s="50"/>
      <c r="E491" s="50"/>
      <c r="F491" s="50"/>
      <c r="G491" s="51"/>
      <c r="H491" s="51"/>
      <c r="I491" s="51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</row>
    <row r="492" spans="1:27" ht="13.5" customHeight="1">
      <c r="A492" s="50"/>
      <c r="B492" s="50"/>
      <c r="C492" s="50"/>
      <c r="D492" s="50"/>
      <c r="E492" s="50"/>
      <c r="F492" s="50"/>
      <c r="G492" s="51"/>
      <c r="H492" s="51"/>
      <c r="I492" s="51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</row>
    <row r="493" spans="1:27" ht="13.5" customHeight="1">
      <c r="A493" s="50"/>
      <c r="B493" s="50"/>
      <c r="C493" s="50"/>
      <c r="D493" s="50"/>
      <c r="E493" s="50"/>
      <c r="F493" s="50"/>
      <c r="G493" s="51"/>
      <c r="H493" s="51"/>
      <c r="I493" s="51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</row>
    <row r="494" spans="1:27" ht="13.5" customHeight="1">
      <c r="A494" s="50"/>
      <c r="B494" s="50"/>
      <c r="C494" s="50"/>
      <c r="D494" s="50"/>
      <c r="E494" s="50"/>
      <c r="F494" s="50"/>
      <c r="G494" s="51"/>
      <c r="H494" s="51"/>
      <c r="I494" s="51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</row>
    <row r="495" spans="1:27" ht="13.5" customHeight="1">
      <c r="A495" s="50"/>
      <c r="B495" s="50"/>
      <c r="C495" s="50"/>
      <c r="D495" s="50"/>
      <c r="E495" s="50"/>
      <c r="F495" s="50"/>
      <c r="G495" s="51"/>
      <c r="H495" s="51"/>
      <c r="I495" s="51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</row>
    <row r="496" spans="1:27" ht="13.5" customHeight="1">
      <c r="A496" s="50"/>
      <c r="B496" s="50"/>
      <c r="C496" s="50"/>
      <c r="D496" s="50"/>
      <c r="E496" s="50"/>
      <c r="F496" s="50"/>
      <c r="G496" s="51"/>
      <c r="H496" s="51"/>
      <c r="I496" s="51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</row>
    <row r="497" spans="1:27" ht="13.5" customHeight="1">
      <c r="A497" s="50"/>
      <c r="B497" s="50"/>
      <c r="C497" s="50"/>
      <c r="D497" s="50"/>
      <c r="E497" s="50"/>
      <c r="F497" s="50"/>
      <c r="G497" s="51"/>
      <c r="H497" s="51"/>
      <c r="I497" s="51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</row>
    <row r="498" spans="1:27" ht="13.5" customHeight="1">
      <c r="A498" s="50"/>
      <c r="B498" s="50"/>
      <c r="C498" s="50"/>
      <c r="D498" s="50"/>
      <c r="E498" s="50"/>
      <c r="F498" s="50"/>
      <c r="G498" s="51"/>
      <c r="H498" s="51"/>
      <c r="I498" s="51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</row>
    <row r="499" spans="1:27" ht="13.5" customHeight="1">
      <c r="A499" s="50"/>
      <c r="B499" s="50"/>
      <c r="C499" s="50"/>
      <c r="D499" s="50"/>
      <c r="E499" s="50"/>
      <c r="F499" s="50"/>
      <c r="G499" s="51"/>
      <c r="H499" s="51"/>
      <c r="I499" s="51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</row>
    <row r="500" spans="1:27" ht="13.5" customHeight="1">
      <c r="A500" s="50"/>
      <c r="B500" s="50"/>
      <c r="C500" s="50"/>
      <c r="D500" s="50"/>
      <c r="E500" s="50"/>
      <c r="F500" s="50"/>
      <c r="G500" s="51"/>
      <c r="H500" s="51"/>
      <c r="I500" s="51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</row>
    <row r="501" spans="1:27" ht="13.5" customHeight="1">
      <c r="A501" s="50"/>
      <c r="B501" s="50"/>
      <c r="C501" s="50"/>
      <c r="D501" s="50"/>
      <c r="E501" s="50"/>
      <c r="F501" s="50"/>
      <c r="G501" s="51"/>
      <c r="H501" s="51"/>
      <c r="I501" s="51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</row>
    <row r="502" spans="1:27" ht="13.5" customHeight="1">
      <c r="A502" s="50"/>
      <c r="B502" s="50"/>
      <c r="C502" s="50"/>
      <c r="D502" s="50"/>
      <c r="E502" s="50"/>
      <c r="F502" s="50"/>
      <c r="G502" s="51"/>
      <c r="H502" s="51"/>
      <c r="I502" s="51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</row>
    <row r="503" spans="1:27" ht="13.5" customHeight="1">
      <c r="A503" s="50"/>
      <c r="B503" s="50"/>
      <c r="C503" s="50"/>
      <c r="D503" s="50"/>
      <c r="E503" s="50"/>
      <c r="F503" s="50"/>
      <c r="G503" s="51"/>
      <c r="H503" s="51"/>
      <c r="I503" s="51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</row>
    <row r="504" spans="1:27" ht="13.5" customHeight="1">
      <c r="A504" s="50"/>
      <c r="B504" s="50"/>
      <c r="C504" s="50"/>
      <c r="D504" s="50"/>
      <c r="E504" s="50"/>
      <c r="F504" s="50"/>
      <c r="G504" s="51"/>
      <c r="H504" s="51"/>
      <c r="I504" s="51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</row>
    <row r="505" spans="1:27" ht="13.5" customHeight="1">
      <c r="A505" s="50"/>
      <c r="B505" s="50"/>
      <c r="C505" s="50"/>
      <c r="D505" s="50"/>
      <c r="E505" s="50"/>
      <c r="F505" s="50"/>
      <c r="G505" s="51"/>
      <c r="H505" s="51"/>
      <c r="I505" s="51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</row>
    <row r="506" spans="1:27" ht="13.5" customHeight="1">
      <c r="A506" s="50"/>
      <c r="B506" s="50"/>
      <c r="C506" s="50"/>
      <c r="D506" s="50"/>
      <c r="E506" s="50"/>
      <c r="F506" s="50"/>
      <c r="G506" s="51"/>
      <c r="H506" s="51"/>
      <c r="I506" s="51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</row>
    <row r="507" spans="1:27" ht="13.5" customHeight="1">
      <c r="A507" s="50"/>
      <c r="B507" s="50"/>
      <c r="C507" s="50"/>
      <c r="D507" s="50"/>
      <c r="E507" s="50"/>
      <c r="F507" s="50"/>
      <c r="G507" s="51"/>
      <c r="H507" s="51"/>
      <c r="I507" s="51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</row>
    <row r="508" spans="1:27" ht="13.5" customHeight="1">
      <c r="A508" s="50"/>
      <c r="B508" s="50"/>
      <c r="C508" s="50"/>
      <c r="D508" s="50"/>
      <c r="E508" s="50"/>
      <c r="F508" s="50"/>
      <c r="G508" s="51"/>
      <c r="H508" s="51"/>
      <c r="I508" s="51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</row>
    <row r="509" spans="1:27" ht="13.5" customHeight="1">
      <c r="A509" s="50"/>
      <c r="B509" s="50"/>
      <c r="C509" s="50"/>
      <c r="D509" s="50"/>
      <c r="E509" s="50"/>
      <c r="F509" s="50"/>
      <c r="G509" s="51"/>
      <c r="H509" s="51"/>
      <c r="I509" s="51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</row>
    <row r="510" spans="1:27" ht="13.5" customHeight="1">
      <c r="A510" s="50"/>
      <c r="B510" s="50"/>
      <c r="C510" s="50"/>
      <c r="D510" s="50"/>
      <c r="E510" s="50"/>
      <c r="F510" s="50"/>
      <c r="G510" s="51"/>
      <c r="H510" s="51"/>
      <c r="I510" s="51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</row>
    <row r="511" spans="1:27" ht="13.5" customHeight="1">
      <c r="A511" s="50"/>
      <c r="B511" s="50"/>
      <c r="C511" s="50"/>
      <c r="D511" s="50"/>
      <c r="E511" s="50"/>
      <c r="F511" s="50"/>
      <c r="G511" s="51"/>
      <c r="H511" s="51"/>
      <c r="I511" s="51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</row>
    <row r="512" spans="1:27" ht="13.5" customHeight="1">
      <c r="A512" s="50"/>
      <c r="B512" s="50"/>
      <c r="C512" s="50"/>
      <c r="D512" s="50"/>
      <c r="E512" s="50"/>
      <c r="F512" s="50"/>
      <c r="G512" s="51"/>
      <c r="H512" s="51"/>
      <c r="I512" s="51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</row>
    <row r="513" spans="1:27" ht="13.5" customHeight="1">
      <c r="A513" s="50"/>
      <c r="B513" s="50"/>
      <c r="C513" s="50"/>
      <c r="D513" s="50"/>
      <c r="E513" s="50"/>
      <c r="F513" s="50"/>
      <c r="G513" s="51"/>
      <c r="H513" s="51"/>
      <c r="I513" s="51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  <c r="AA513" s="50"/>
    </row>
    <row r="514" spans="1:27" ht="13.5" customHeight="1">
      <c r="A514" s="50"/>
      <c r="B514" s="50"/>
      <c r="C514" s="50"/>
      <c r="D514" s="50"/>
      <c r="E514" s="50"/>
      <c r="F514" s="50"/>
      <c r="G514" s="51"/>
      <c r="H514" s="51"/>
      <c r="I514" s="51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</row>
    <row r="515" spans="1:27" ht="13.5" customHeight="1">
      <c r="A515" s="50"/>
      <c r="B515" s="50"/>
      <c r="C515" s="50"/>
      <c r="D515" s="50"/>
      <c r="E515" s="50"/>
      <c r="F515" s="50"/>
      <c r="G515" s="51"/>
      <c r="H515" s="51"/>
      <c r="I515" s="51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</row>
    <row r="516" spans="1:27" ht="13.5" customHeight="1">
      <c r="A516" s="50"/>
      <c r="B516" s="50"/>
      <c r="C516" s="50"/>
      <c r="D516" s="50"/>
      <c r="E516" s="50"/>
      <c r="F516" s="50"/>
      <c r="G516" s="51"/>
      <c r="H516" s="51"/>
      <c r="I516" s="51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</row>
    <row r="517" spans="1:27" ht="13.5" customHeight="1">
      <c r="A517" s="50"/>
      <c r="B517" s="50"/>
      <c r="C517" s="50"/>
      <c r="D517" s="50"/>
      <c r="E517" s="50"/>
      <c r="F517" s="50"/>
      <c r="G517" s="51"/>
      <c r="H517" s="51"/>
      <c r="I517" s="51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</row>
    <row r="518" spans="1:27" ht="13.5" customHeight="1">
      <c r="A518" s="50"/>
      <c r="B518" s="50"/>
      <c r="C518" s="50"/>
      <c r="D518" s="50"/>
      <c r="E518" s="50"/>
      <c r="F518" s="50"/>
      <c r="G518" s="51"/>
      <c r="H518" s="51"/>
      <c r="I518" s="51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50"/>
    </row>
    <row r="519" spans="1:27" ht="13.5" customHeight="1">
      <c r="A519" s="50"/>
      <c r="B519" s="50"/>
      <c r="C519" s="50"/>
      <c r="D519" s="50"/>
      <c r="E519" s="50"/>
      <c r="F519" s="50"/>
      <c r="G519" s="51"/>
      <c r="H519" s="51"/>
      <c r="I519" s="51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</row>
    <row r="520" spans="1:27" ht="13.5" customHeight="1">
      <c r="A520" s="50"/>
      <c r="B520" s="50"/>
      <c r="C520" s="50"/>
      <c r="D520" s="50"/>
      <c r="E520" s="50"/>
      <c r="F520" s="50"/>
      <c r="G520" s="51"/>
      <c r="H520" s="51"/>
      <c r="I520" s="51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</row>
    <row r="521" spans="1:27" ht="13.5" customHeight="1">
      <c r="A521" s="50"/>
      <c r="B521" s="50"/>
      <c r="C521" s="50"/>
      <c r="D521" s="50"/>
      <c r="E521" s="50"/>
      <c r="F521" s="50"/>
      <c r="G521" s="51"/>
      <c r="H521" s="51"/>
      <c r="I521" s="51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50"/>
    </row>
    <row r="522" spans="1:27" ht="13.5" customHeight="1">
      <c r="A522" s="50"/>
      <c r="B522" s="50"/>
      <c r="C522" s="50"/>
      <c r="D522" s="50"/>
      <c r="E522" s="50"/>
      <c r="F522" s="50"/>
      <c r="G522" s="51"/>
      <c r="H522" s="51"/>
      <c r="I522" s="51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</row>
    <row r="523" spans="1:27" ht="13.5" customHeight="1">
      <c r="A523" s="50"/>
      <c r="B523" s="50"/>
      <c r="C523" s="50"/>
      <c r="D523" s="50"/>
      <c r="E523" s="50"/>
      <c r="F523" s="50"/>
      <c r="G523" s="51"/>
      <c r="H523" s="51"/>
      <c r="I523" s="51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  <c r="AA523" s="50"/>
    </row>
    <row r="524" spans="1:27" ht="13.5" customHeight="1">
      <c r="A524" s="50"/>
      <c r="B524" s="50"/>
      <c r="C524" s="50"/>
      <c r="D524" s="50"/>
      <c r="E524" s="50"/>
      <c r="F524" s="50"/>
      <c r="G524" s="51"/>
      <c r="H524" s="51"/>
      <c r="I524" s="51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</row>
    <row r="525" spans="1:27" ht="13.5" customHeight="1">
      <c r="A525" s="50"/>
      <c r="B525" s="50"/>
      <c r="C525" s="50"/>
      <c r="D525" s="50"/>
      <c r="E525" s="50"/>
      <c r="F525" s="50"/>
      <c r="G525" s="51"/>
      <c r="H525" s="51"/>
      <c r="I525" s="51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</row>
    <row r="526" spans="1:27" ht="13.5" customHeight="1">
      <c r="A526" s="50"/>
      <c r="B526" s="50"/>
      <c r="C526" s="50"/>
      <c r="D526" s="50"/>
      <c r="E526" s="50"/>
      <c r="F526" s="50"/>
      <c r="G526" s="51"/>
      <c r="H526" s="51"/>
      <c r="I526" s="51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</row>
    <row r="527" spans="1:27" ht="13.5" customHeight="1">
      <c r="A527" s="50"/>
      <c r="B527" s="50"/>
      <c r="C527" s="50"/>
      <c r="D527" s="50"/>
      <c r="E527" s="50"/>
      <c r="F527" s="50"/>
      <c r="G527" s="51"/>
      <c r="H527" s="51"/>
      <c r="I527" s="51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</row>
    <row r="528" spans="1:27" ht="13.5" customHeight="1">
      <c r="A528" s="50"/>
      <c r="B528" s="50"/>
      <c r="C528" s="50"/>
      <c r="D528" s="50"/>
      <c r="E528" s="50"/>
      <c r="F528" s="50"/>
      <c r="G528" s="51"/>
      <c r="H528" s="51"/>
      <c r="I528" s="51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</row>
    <row r="529" spans="1:27" ht="13.5" customHeight="1">
      <c r="A529" s="50"/>
      <c r="B529" s="50"/>
      <c r="C529" s="50"/>
      <c r="D529" s="50"/>
      <c r="E529" s="50"/>
      <c r="F529" s="50"/>
      <c r="G529" s="51"/>
      <c r="H529" s="51"/>
      <c r="I529" s="51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</row>
    <row r="530" spans="1:27" ht="13.5" customHeight="1">
      <c r="A530" s="50"/>
      <c r="B530" s="50"/>
      <c r="C530" s="50"/>
      <c r="D530" s="50"/>
      <c r="E530" s="50"/>
      <c r="F530" s="50"/>
      <c r="G530" s="51"/>
      <c r="H530" s="51"/>
      <c r="I530" s="51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</row>
    <row r="531" spans="1:27" ht="13.5" customHeight="1">
      <c r="A531" s="50"/>
      <c r="B531" s="50"/>
      <c r="C531" s="50"/>
      <c r="D531" s="50"/>
      <c r="E531" s="50"/>
      <c r="F531" s="50"/>
      <c r="G531" s="51"/>
      <c r="H531" s="51"/>
      <c r="I531" s="51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50"/>
    </row>
    <row r="532" spans="1:27" ht="13.5" customHeight="1">
      <c r="A532" s="50"/>
      <c r="B532" s="50"/>
      <c r="C532" s="50"/>
      <c r="D532" s="50"/>
      <c r="E532" s="50"/>
      <c r="F532" s="50"/>
      <c r="G532" s="51"/>
      <c r="H532" s="51"/>
      <c r="I532" s="51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</row>
    <row r="533" spans="1:27" ht="13.5" customHeight="1">
      <c r="A533" s="50"/>
      <c r="B533" s="50"/>
      <c r="C533" s="50"/>
      <c r="D533" s="50"/>
      <c r="E533" s="50"/>
      <c r="F533" s="50"/>
      <c r="G533" s="51"/>
      <c r="H533" s="51"/>
      <c r="I533" s="51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50"/>
    </row>
    <row r="534" spans="1:27" ht="13.5" customHeight="1">
      <c r="A534" s="50"/>
      <c r="B534" s="50"/>
      <c r="C534" s="50"/>
      <c r="D534" s="50"/>
      <c r="E534" s="50"/>
      <c r="F534" s="50"/>
      <c r="G534" s="51"/>
      <c r="H534" s="51"/>
      <c r="I534" s="51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</row>
    <row r="535" spans="1:27" ht="13.5" customHeight="1">
      <c r="A535" s="50"/>
      <c r="B535" s="50"/>
      <c r="C535" s="50"/>
      <c r="D535" s="50"/>
      <c r="E535" s="50"/>
      <c r="F535" s="50"/>
      <c r="G535" s="51"/>
      <c r="H535" s="51"/>
      <c r="I535" s="51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</row>
    <row r="536" spans="1:27" ht="13.5" customHeight="1">
      <c r="A536" s="50"/>
      <c r="B536" s="50"/>
      <c r="C536" s="50"/>
      <c r="D536" s="50"/>
      <c r="E536" s="50"/>
      <c r="F536" s="50"/>
      <c r="G536" s="51"/>
      <c r="H536" s="51"/>
      <c r="I536" s="51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</row>
    <row r="537" spans="1:27" ht="13.5" customHeight="1">
      <c r="A537" s="50"/>
      <c r="B537" s="50"/>
      <c r="C537" s="50"/>
      <c r="D537" s="50"/>
      <c r="E537" s="50"/>
      <c r="F537" s="50"/>
      <c r="G537" s="51"/>
      <c r="H537" s="51"/>
      <c r="I537" s="51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  <c r="AA537" s="50"/>
    </row>
    <row r="538" spans="1:27" ht="13.5" customHeight="1">
      <c r="A538" s="50"/>
      <c r="B538" s="50"/>
      <c r="C538" s="50"/>
      <c r="D538" s="50"/>
      <c r="E538" s="50"/>
      <c r="F538" s="50"/>
      <c r="G538" s="51"/>
      <c r="H538" s="51"/>
      <c r="I538" s="51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  <c r="AA538" s="50"/>
    </row>
    <row r="539" spans="1:27" ht="13.5" customHeight="1">
      <c r="A539" s="50"/>
      <c r="B539" s="50"/>
      <c r="C539" s="50"/>
      <c r="D539" s="50"/>
      <c r="E539" s="50"/>
      <c r="F539" s="50"/>
      <c r="G539" s="51"/>
      <c r="H539" s="51"/>
      <c r="I539" s="51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50"/>
    </row>
    <row r="540" spans="1:27" ht="13.5" customHeight="1">
      <c r="A540" s="50"/>
      <c r="B540" s="50"/>
      <c r="C540" s="50"/>
      <c r="D540" s="50"/>
      <c r="E540" s="50"/>
      <c r="F540" s="50"/>
      <c r="G540" s="51"/>
      <c r="H540" s="51"/>
      <c r="I540" s="51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50"/>
    </row>
    <row r="541" spans="1:27" ht="13.5" customHeight="1">
      <c r="A541" s="50"/>
      <c r="B541" s="50"/>
      <c r="C541" s="50"/>
      <c r="D541" s="50"/>
      <c r="E541" s="50"/>
      <c r="F541" s="50"/>
      <c r="G541" s="51"/>
      <c r="H541" s="51"/>
      <c r="I541" s="51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50"/>
    </row>
    <row r="542" spans="1:27" ht="13.5" customHeight="1">
      <c r="A542" s="50"/>
      <c r="B542" s="50"/>
      <c r="C542" s="50"/>
      <c r="D542" s="50"/>
      <c r="E542" s="50"/>
      <c r="F542" s="50"/>
      <c r="G542" s="51"/>
      <c r="H542" s="51"/>
      <c r="I542" s="51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50"/>
    </row>
    <row r="543" spans="1:27" ht="13.5" customHeight="1">
      <c r="A543" s="50"/>
      <c r="B543" s="50"/>
      <c r="C543" s="50"/>
      <c r="D543" s="50"/>
      <c r="E543" s="50"/>
      <c r="F543" s="50"/>
      <c r="G543" s="51"/>
      <c r="H543" s="51"/>
      <c r="I543" s="51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  <c r="AA543" s="50"/>
    </row>
    <row r="544" spans="1:27" ht="13.5" customHeight="1">
      <c r="A544" s="50"/>
      <c r="B544" s="50"/>
      <c r="C544" s="50"/>
      <c r="D544" s="50"/>
      <c r="E544" s="50"/>
      <c r="F544" s="50"/>
      <c r="G544" s="51"/>
      <c r="H544" s="51"/>
      <c r="I544" s="51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</row>
    <row r="545" spans="1:27" ht="13.5" customHeight="1">
      <c r="A545" s="50"/>
      <c r="B545" s="50"/>
      <c r="C545" s="50"/>
      <c r="D545" s="50"/>
      <c r="E545" s="50"/>
      <c r="F545" s="50"/>
      <c r="G545" s="51"/>
      <c r="H545" s="51"/>
      <c r="I545" s="51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</row>
    <row r="546" spans="1:27" ht="13.5" customHeight="1">
      <c r="A546" s="50"/>
      <c r="B546" s="50"/>
      <c r="C546" s="50"/>
      <c r="D546" s="50"/>
      <c r="E546" s="50"/>
      <c r="F546" s="50"/>
      <c r="G546" s="51"/>
      <c r="H546" s="51"/>
      <c r="I546" s="51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</row>
    <row r="547" spans="1:27" ht="13.5" customHeight="1">
      <c r="A547" s="50"/>
      <c r="B547" s="50"/>
      <c r="C547" s="50"/>
      <c r="D547" s="50"/>
      <c r="E547" s="50"/>
      <c r="F547" s="50"/>
      <c r="G547" s="51"/>
      <c r="H547" s="51"/>
      <c r="I547" s="51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</row>
    <row r="548" spans="1:27" ht="13.5" customHeight="1">
      <c r="A548" s="50"/>
      <c r="B548" s="50"/>
      <c r="C548" s="50"/>
      <c r="D548" s="50"/>
      <c r="E548" s="50"/>
      <c r="F548" s="50"/>
      <c r="G548" s="51"/>
      <c r="H548" s="51"/>
      <c r="I548" s="51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50"/>
    </row>
    <row r="549" spans="1:27" ht="13.5" customHeight="1">
      <c r="A549" s="50"/>
      <c r="B549" s="50"/>
      <c r="C549" s="50"/>
      <c r="D549" s="50"/>
      <c r="E549" s="50"/>
      <c r="F549" s="50"/>
      <c r="G549" s="51"/>
      <c r="H549" s="51"/>
      <c r="I549" s="51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</row>
    <row r="550" spans="1:27" ht="13.5" customHeight="1">
      <c r="A550" s="50"/>
      <c r="B550" s="50"/>
      <c r="C550" s="50"/>
      <c r="D550" s="50"/>
      <c r="E550" s="50"/>
      <c r="F550" s="50"/>
      <c r="G550" s="51"/>
      <c r="H550" s="51"/>
      <c r="I550" s="51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50"/>
    </row>
    <row r="551" spans="1:27" ht="13.5" customHeight="1">
      <c r="A551" s="50"/>
      <c r="B551" s="50"/>
      <c r="C551" s="50"/>
      <c r="D551" s="50"/>
      <c r="E551" s="50"/>
      <c r="F551" s="50"/>
      <c r="G551" s="51"/>
      <c r="H551" s="51"/>
      <c r="I551" s="51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50"/>
    </row>
    <row r="552" spans="1:27" ht="13.5" customHeight="1">
      <c r="A552" s="50"/>
      <c r="B552" s="50"/>
      <c r="C552" s="50"/>
      <c r="D552" s="50"/>
      <c r="E552" s="50"/>
      <c r="F552" s="50"/>
      <c r="G552" s="51"/>
      <c r="H552" s="51"/>
      <c r="I552" s="51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</row>
    <row r="553" spans="1:27" ht="13.5" customHeight="1">
      <c r="A553" s="50"/>
      <c r="B553" s="50"/>
      <c r="C553" s="50"/>
      <c r="D553" s="50"/>
      <c r="E553" s="50"/>
      <c r="F553" s="50"/>
      <c r="G553" s="51"/>
      <c r="H553" s="51"/>
      <c r="I553" s="51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</row>
    <row r="554" spans="1:27" ht="13.5" customHeight="1">
      <c r="A554" s="50"/>
      <c r="B554" s="50"/>
      <c r="C554" s="50"/>
      <c r="D554" s="50"/>
      <c r="E554" s="50"/>
      <c r="F554" s="50"/>
      <c r="G554" s="51"/>
      <c r="H554" s="51"/>
      <c r="I554" s="51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</row>
    <row r="555" spans="1:27" ht="13.5" customHeight="1">
      <c r="A555" s="50"/>
      <c r="B555" s="50"/>
      <c r="C555" s="50"/>
      <c r="D555" s="50"/>
      <c r="E555" s="50"/>
      <c r="F555" s="50"/>
      <c r="G555" s="51"/>
      <c r="H555" s="51"/>
      <c r="I555" s="51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</row>
    <row r="556" spans="1:27" ht="13.5" customHeight="1">
      <c r="A556" s="50"/>
      <c r="B556" s="50"/>
      <c r="C556" s="50"/>
      <c r="D556" s="50"/>
      <c r="E556" s="50"/>
      <c r="F556" s="50"/>
      <c r="G556" s="51"/>
      <c r="H556" s="51"/>
      <c r="I556" s="51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</row>
    <row r="557" spans="1:27" ht="13.5" customHeight="1">
      <c r="A557" s="50"/>
      <c r="B557" s="50"/>
      <c r="C557" s="50"/>
      <c r="D557" s="50"/>
      <c r="E557" s="50"/>
      <c r="F557" s="50"/>
      <c r="G557" s="51"/>
      <c r="H557" s="51"/>
      <c r="I557" s="51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</row>
    <row r="558" spans="1:27" ht="13.5" customHeight="1">
      <c r="A558" s="50"/>
      <c r="B558" s="50"/>
      <c r="C558" s="50"/>
      <c r="D558" s="50"/>
      <c r="E558" s="50"/>
      <c r="F558" s="50"/>
      <c r="G558" s="51"/>
      <c r="H558" s="51"/>
      <c r="I558" s="51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  <c r="AA558" s="50"/>
    </row>
    <row r="559" spans="1:27" ht="13.5" customHeight="1">
      <c r="A559" s="50"/>
      <c r="B559" s="50"/>
      <c r="C559" s="50"/>
      <c r="D559" s="50"/>
      <c r="E559" s="50"/>
      <c r="F559" s="50"/>
      <c r="G559" s="51"/>
      <c r="H559" s="51"/>
      <c r="I559" s="51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</row>
    <row r="560" spans="1:27" ht="13.5" customHeight="1">
      <c r="A560" s="50"/>
      <c r="B560" s="50"/>
      <c r="C560" s="50"/>
      <c r="D560" s="50"/>
      <c r="E560" s="50"/>
      <c r="F560" s="50"/>
      <c r="G560" s="51"/>
      <c r="H560" s="51"/>
      <c r="I560" s="51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50"/>
    </row>
    <row r="561" spans="1:27" ht="13.5" customHeight="1">
      <c r="A561" s="50"/>
      <c r="B561" s="50"/>
      <c r="C561" s="50"/>
      <c r="D561" s="50"/>
      <c r="E561" s="50"/>
      <c r="F561" s="50"/>
      <c r="G561" s="51"/>
      <c r="H561" s="51"/>
      <c r="I561" s="51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50"/>
    </row>
    <row r="562" spans="1:27" ht="13.5" customHeight="1">
      <c r="A562" s="50"/>
      <c r="B562" s="50"/>
      <c r="C562" s="50"/>
      <c r="D562" s="50"/>
      <c r="E562" s="50"/>
      <c r="F562" s="50"/>
      <c r="G562" s="51"/>
      <c r="H562" s="51"/>
      <c r="I562" s="51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</row>
    <row r="563" spans="1:27" ht="13.5" customHeight="1">
      <c r="A563" s="50"/>
      <c r="B563" s="50"/>
      <c r="C563" s="50"/>
      <c r="D563" s="50"/>
      <c r="E563" s="50"/>
      <c r="F563" s="50"/>
      <c r="G563" s="51"/>
      <c r="H563" s="51"/>
      <c r="I563" s="51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</row>
    <row r="564" spans="1:27" ht="13.5" customHeight="1">
      <c r="A564" s="50"/>
      <c r="B564" s="50"/>
      <c r="C564" s="50"/>
      <c r="D564" s="50"/>
      <c r="E564" s="50"/>
      <c r="F564" s="50"/>
      <c r="G564" s="51"/>
      <c r="H564" s="51"/>
      <c r="I564" s="51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</row>
    <row r="565" spans="1:27" ht="13.5" customHeight="1">
      <c r="A565" s="50"/>
      <c r="B565" s="50"/>
      <c r="C565" s="50"/>
      <c r="D565" s="50"/>
      <c r="E565" s="50"/>
      <c r="F565" s="50"/>
      <c r="G565" s="51"/>
      <c r="H565" s="51"/>
      <c r="I565" s="51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</row>
    <row r="566" spans="1:27" ht="13.5" customHeight="1">
      <c r="A566" s="50"/>
      <c r="B566" s="50"/>
      <c r="C566" s="50"/>
      <c r="D566" s="50"/>
      <c r="E566" s="50"/>
      <c r="F566" s="50"/>
      <c r="G566" s="51"/>
      <c r="H566" s="51"/>
      <c r="I566" s="51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</row>
    <row r="567" spans="1:27" ht="13.5" customHeight="1">
      <c r="A567" s="50"/>
      <c r="B567" s="50"/>
      <c r="C567" s="50"/>
      <c r="D567" s="50"/>
      <c r="E567" s="50"/>
      <c r="F567" s="50"/>
      <c r="G567" s="51"/>
      <c r="H567" s="51"/>
      <c r="I567" s="51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</row>
    <row r="568" spans="1:27" ht="13.5" customHeight="1">
      <c r="A568" s="50"/>
      <c r="B568" s="50"/>
      <c r="C568" s="50"/>
      <c r="D568" s="50"/>
      <c r="E568" s="50"/>
      <c r="F568" s="50"/>
      <c r="G568" s="51"/>
      <c r="H568" s="51"/>
      <c r="I568" s="51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  <c r="AA568" s="50"/>
    </row>
    <row r="569" spans="1:27" ht="13.5" customHeight="1">
      <c r="A569" s="50"/>
      <c r="B569" s="50"/>
      <c r="C569" s="50"/>
      <c r="D569" s="50"/>
      <c r="E569" s="50"/>
      <c r="F569" s="50"/>
      <c r="G569" s="51"/>
      <c r="H569" s="51"/>
      <c r="I569" s="51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</row>
    <row r="570" spans="1:27" ht="13.5" customHeight="1">
      <c r="A570" s="50"/>
      <c r="B570" s="50"/>
      <c r="C570" s="50"/>
      <c r="D570" s="50"/>
      <c r="E570" s="50"/>
      <c r="F570" s="50"/>
      <c r="G570" s="51"/>
      <c r="H570" s="51"/>
      <c r="I570" s="51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</row>
    <row r="571" spans="1:27" ht="13.5" customHeight="1">
      <c r="A571" s="50"/>
      <c r="B571" s="50"/>
      <c r="C571" s="50"/>
      <c r="D571" s="50"/>
      <c r="E571" s="50"/>
      <c r="F571" s="50"/>
      <c r="G571" s="51"/>
      <c r="H571" s="51"/>
      <c r="I571" s="51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  <c r="AA571" s="50"/>
    </row>
    <row r="572" spans="1:27" ht="13.5" customHeight="1">
      <c r="A572" s="50"/>
      <c r="B572" s="50"/>
      <c r="C572" s="50"/>
      <c r="D572" s="50"/>
      <c r="E572" s="50"/>
      <c r="F572" s="50"/>
      <c r="G572" s="51"/>
      <c r="H572" s="51"/>
      <c r="I572" s="51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</row>
    <row r="573" spans="1:27" ht="13.5" customHeight="1">
      <c r="A573" s="50"/>
      <c r="B573" s="50"/>
      <c r="C573" s="50"/>
      <c r="D573" s="50"/>
      <c r="E573" s="50"/>
      <c r="F573" s="50"/>
      <c r="G573" s="51"/>
      <c r="H573" s="51"/>
      <c r="I573" s="51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  <c r="AA573" s="50"/>
    </row>
    <row r="574" spans="1:27" ht="13.5" customHeight="1">
      <c r="A574" s="50"/>
      <c r="B574" s="50"/>
      <c r="C574" s="50"/>
      <c r="D574" s="50"/>
      <c r="E574" s="50"/>
      <c r="F574" s="50"/>
      <c r="G574" s="51"/>
      <c r="H574" s="51"/>
      <c r="I574" s="51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</row>
    <row r="575" spans="1:27" ht="13.5" customHeight="1">
      <c r="A575" s="50"/>
      <c r="B575" s="50"/>
      <c r="C575" s="50"/>
      <c r="D575" s="50"/>
      <c r="E575" s="50"/>
      <c r="F575" s="50"/>
      <c r="G575" s="51"/>
      <c r="H575" s="51"/>
      <c r="I575" s="51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</row>
    <row r="576" spans="1:27" ht="13.5" customHeight="1">
      <c r="A576" s="50"/>
      <c r="B576" s="50"/>
      <c r="C576" s="50"/>
      <c r="D576" s="50"/>
      <c r="E576" s="50"/>
      <c r="F576" s="50"/>
      <c r="G576" s="51"/>
      <c r="H576" s="51"/>
      <c r="I576" s="51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</row>
    <row r="577" spans="1:27" ht="13.5" customHeight="1">
      <c r="A577" s="50"/>
      <c r="B577" s="50"/>
      <c r="C577" s="50"/>
      <c r="D577" s="50"/>
      <c r="E577" s="50"/>
      <c r="F577" s="50"/>
      <c r="G577" s="51"/>
      <c r="H577" s="51"/>
      <c r="I577" s="51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</row>
    <row r="578" spans="1:27" ht="13.5" customHeight="1">
      <c r="A578" s="50"/>
      <c r="B578" s="50"/>
      <c r="C578" s="50"/>
      <c r="D578" s="50"/>
      <c r="E578" s="50"/>
      <c r="F578" s="50"/>
      <c r="G578" s="51"/>
      <c r="H578" s="51"/>
      <c r="I578" s="51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  <c r="AA578" s="50"/>
    </row>
    <row r="579" spans="1:27" ht="13.5" customHeight="1">
      <c r="A579" s="50"/>
      <c r="B579" s="50"/>
      <c r="C579" s="50"/>
      <c r="D579" s="50"/>
      <c r="E579" s="50"/>
      <c r="F579" s="50"/>
      <c r="G579" s="51"/>
      <c r="H579" s="51"/>
      <c r="I579" s="51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</row>
    <row r="580" spans="1:27" ht="13.5" customHeight="1">
      <c r="A580" s="50"/>
      <c r="B580" s="50"/>
      <c r="C580" s="50"/>
      <c r="D580" s="50"/>
      <c r="E580" s="50"/>
      <c r="F580" s="50"/>
      <c r="G580" s="51"/>
      <c r="H580" s="51"/>
      <c r="I580" s="51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</row>
    <row r="581" spans="1:27" ht="13.5" customHeight="1">
      <c r="A581" s="50"/>
      <c r="B581" s="50"/>
      <c r="C581" s="50"/>
      <c r="D581" s="50"/>
      <c r="E581" s="50"/>
      <c r="F581" s="50"/>
      <c r="G581" s="51"/>
      <c r="H581" s="51"/>
      <c r="I581" s="51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  <c r="AA581" s="50"/>
    </row>
    <row r="582" spans="1:27" ht="13.5" customHeight="1">
      <c r="A582" s="50"/>
      <c r="B582" s="50"/>
      <c r="C582" s="50"/>
      <c r="D582" s="50"/>
      <c r="E582" s="50"/>
      <c r="F582" s="50"/>
      <c r="G582" s="51"/>
      <c r="H582" s="51"/>
      <c r="I582" s="51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</row>
    <row r="583" spans="1:27" ht="13.5" customHeight="1">
      <c r="A583" s="50"/>
      <c r="B583" s="50"/>
      <c r="C583" s="50"/>
      <c r="D583" s="50"/>
      <c r="E583" s="50"/>
      <c r="F583" s="50"/>
      <c r="G583" s="51"/>
      <c r="H583" s="51"/>
      <c r="I583" s="51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  <c r="AA583" s="50"/>
    </row>
    <row r="584" spans="1:27" ht="13.5" customHeight="1">
      <c r="A584" s="50"/>
      <c r="B584" s="50"/>
      <c r="C584" s="50"/>
      <c r="D584" s="50"/>
      <c r="E584" s="50"/>
      <c r="F584" s="50"/>
      <c r="G584" s="51"/>
      <c r="H584" s="51"/>
      <c r="I584" s="51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</row>
    <row r="585" spans="1:27" ht="13.5" customHeight="1">
      <c r="A585" s="50"/>
      <c r="B585" s="50"/>
      <c r="C585" s="50"/>
      <c r="D585" s="50"/>
      <c r="E585" s="50"/>
      <c r="F585" s="50"/>
      <c r="G585" s="51"/>
      <c r="H585" s="51"/>
      <c r="I585" s="51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</row>
    <row r="586" spans="1:27" ht="13.5" customHeight="1">
      <c r="A586" s="50"/>
      <c r="B586" s="50"/>
      <c r="C586" s="50"/>
      <c r="D586" s="50"/>
      <c r="E586" s="50"/>
      <c r="F586" s="50"/>
      <c r="G586" s="51"/>
      <c r="H586" s="51"/>
      <c r="I586" s="51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</row>
    <row r="587" spans="1:27" ht="13.5" customHeight="1">
      <c r="A587" s="50"/>
      <c r="B587" s="50"/>
      <c r="C587" s="50"/>
      <c r="D587" s="50"/>
      <c r="E587" s="50"/>
      <c r="F587" s="50"/>
      <c r="G587" s="51"/>
      <c r="H587" s="51"/>
      <c r="I587" s="51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</row>
    <row r="588" spans="1:27" ht="13.5" customHeight="1">
      <c r="A588" s="50"/>
      <c r="B588" s="50"/>
      <c r="C588" s="50"/>
      <c r="D588" s="50"/>
      <c r="E588" s="50"/>
      <c r="F588" s="50"/>
      <c r="G588" s="51"/>
      <c r="H588" s="51"/>
      <c r="I588" s="51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  <c r="AA588" s="50"/>
    </row>
    <row r="589" spans="1:27" ht="13.5" customHeight="1">
      <c r="A589" s="50"/>
      <c r="B589" s="50"/>
      <c r="C589" s="50"/>
      <c r="D589" s="50"/>
      <c r="E589" s="50"/>
      <c r="F589" s="50"/>
      <c r="G589" s="51"/>
      <c r="H589" s="51"/>
      <c r="I589" s="51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</row>
    <row r="590" spans="1:27" ht="13.5" customHeight="1">
      <c r="A590" s="50"/>
      <c r="B590" s="50"/>
      <c r="C590" s="50"/>
      <c r="D590" s="50"/>
      <c r="E590" s="50"/>
      <c r="F590" s="50"/>
      <c r="G590" s="51"/>
      <c r="H590" s="51"/>
      <c r="I590" s="51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</row>
    <row r="591" spans="1:27" ht="13.5" customHeight="1">
      <c r="A591" s="50"/>
      <c r="B591" s="50"/>
      <c r="C591" s="50"/>
      <c r="D591" s="50"/>
      <c r="E591" s="50"/>
      <c r="F591" s="50"/>
      <c r="G591" s="51"/>
      <c r="H591" s="51"/>
      <c r="I591" s="51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  <c r="AA591" s="50"/>
    </row>
    <row r="592" spans="1:27" ht="13.5" customHeight="1">
      <c r="A592" s="50"/>
      <c r="B592" s="50"/>
      <c r="C592" s="50"/>
      <c r="D592" s="50"/>
      <c r="E592" s="50"/>
      <c r="F592" s="50"/>
      <c r="G592" s="51"/>
      <c r="H592" s="51"/>
      <c r="I592" s="51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</row>
    <row r="593" spans="1:27" ht="13.5" customHeight="1">
      <c r="A593" s="50"/>
      <c r="B593" s="50"/>
      <c r="C593" s="50"/>
      <c r="D593" s="50"/>
      <c r="E593" s="50"/>
      <c r="F593" s="50"/>
      <c r="G593" s="51"/>
      <c r="H593" s="51"/>
      <c r="I593" s="51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  <c r="AA593" s="50"/>
    </row>
    <row r="594" spans="1:27" ht="13.5" customHeight="1">
      <c r="A594" s="50"/>
      <c r="B594" s="50"/>
      <c r="C594" s="50"/>
      <c r="D594" s="50"/>
      <c r="E594" s="50"/>
      <c r="F594" s="50"/>
      <c r="G594" s="51"/>
      <c r="H594" s="51"/>
      <c r="I594" s="51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</row>
    <row r="595" spans="1:27" ht="13.5" customHeight="1">
      <c r="A595" s="50"/>
      <c r="B595" s="50"/>
      <c r="C595" s="50"/>
      <c r="D595" s="50"/>
      <c r="E595" s="50"/>
      <c r="F595" s="50"/>
      <c r="G595" s="51"/>
      <c r="H595" s="51"/>
      <c r="I595" s="51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</row>
    <row r="596" spans="1:27" ht="13.5" customHeight="1">
      <c r="A596" s="50"/>
      <c r="B596" s="50"/>
      <c r="C596" s="50"/>
      <c r="D596" s="50"/>
      <c r="E596" s="50"/>
      <c r="F596" s="50"/>
      <c r="G596" s="51"/>
      <c r="H596" s="51"/>
      <c r="I596" s="51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</row>
    <row r="597" spans="1:27" ht="13.5" customHeight="1">
      <c r="A597" s="50"/>
      <c r="B597" s="50"/>
      <c r="C597" s="50"/>
      <c r="D597" s="50"/>
      <c r="E597" s="50"/>
      <c r="F597" s="50"/>
      <c r="G597" s="51"/>
      <c r="H597" s="51"/>
      <c r="I597" s="51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</row>
    <row r="598" spans="1:27" ht="13.5" customHeight="1">
      <c r="A598" s="50"/>
      <c r="B598" s="50"/>
      <c r="C598" s="50"/>
      <c r="D598" s="50"/>
      <c r="E598" s="50"/>
      <c r="F598" s="50"/>
      <c r="G598" s="51"/>
      <c r="H598" s="51"/>
      <c r="I598" s="51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</row>
    <row r="599" spans="1:27" ht="13.5" customHeight="1">
      <c r="A599" s="50"/>
      <c r="B599" s="50"/>
      <c r="C599" s="50"/>
      <c r="D599" s="50"/>
      <c r="E599" s="50"/>
      <c r="F599" s="50"/>
      <c r="G599" s="51"/>
      <c r="H599" s="51"/>
      <c r="I599" s="51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</row>
    <row r="600" spans="1:27" ht="13.5" customHeight="1">
      <c r="A600" s="50"/>
      <c r="B600" s="50"/>
      <c r="C600" s="50"/>
      <c r="D600" s="50"/>
      <c r="E600" s="50"/>
      <c r="F600" s="50"/>
      <c r="G600" s="51"/>
      <c r="H600" s="51"/>
      <c r="I600" s="51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</row>
    <row r="601" spans="1:27" ht="13.5" customHeight="1">
      <c r="A601" s="50"/>
      <c r="B601" s="50"/>
      <c r="C601" s="50"/>
      <c r="D601" s="50"/>
      <c r="E601" s="50"/>
      <c r="F601" s="50"/>
      <c r="G601" s="51"/>
      <c r="H601" s="51"/>
      <c r="I601" s="51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</row>
    <row r="602" spans="1:27" ht="13.5" customHeight="1">
      <c r="A602" s="50"/>
      <c r="B602" s="50"/>
      <c r="C602" s="50"/>
      <c r="D602" s="50"/>
      <c r="E602" s="50"/>
      <c r="F602" s="50"/>
      <c r="G602" s="51"/>
      <c r="H602" s="51"/>
      <c r="I602" s="51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</row>
    <row r="603" spans="1:27" ht="13.5" customHeight="1">
      <c r="A603" s="50"/>
      <c r="B603" s="50"/>
      <c r="C603" s="50"/>
      <c r="D603" s="50"/>
      <c r="E603" s="50"/>
      <c r="F603" s="50"/>
      <c r="G603" s="51"/>
      <c r="H603" s="51"/>
      <c r="I603" s="51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</row>
    <row r="604" spans="1:27" ht="13.5" customHeight="1">
      <c r="A604" s="50"/>
      <c r="B604" s="50"/>
      <c r="C604" s="50"/>
      <c r="D604" s="50"/>
      <c r="E604" s="50"/>
      <c r="F604" s="50"/>
      <c r="G604" s="51"/>
      <c r="H604" s="51"/>
      <c r="I604" s="51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</row>
    <row r="605" spans="1:27" ht="13.5" customHeight="1">
      <c r="A605" s="50"/>
      <c r="B605" s="50"/>
      <c r="C605" s="50"/>
      <c r="D605" s="50"/>
      <c r="E605" s="50"/>
      <c r="F605" s="50"/>
      <c r="G605" s="51"/>
      <c r="H605" s="51"/>
      <c r="I605" s="51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</row>
    <row r="606" spans="1:27" ht="13.5" customHeight="1">
      <c r="A606" s="50"/>
      <c r="B606" s="50"/>
      <c r="C606" s="50"/>
      <c r="D606" s="50"/>
      <c r="E606" s="50"/>
      <c r="F606" s="50"/>
      <c r="G606" s="51"/>
      <c r="H606" s="51"/>
      <c r="I606" s="51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</row>
    <row r="607" spans="1:27" ht="13.5" customHeight="1">
      <c r="A607" s="50"/>
      <c r="B607" s="50"/>
      <c r="C607" s="50"/>
      <c r="D607" s="50"/>
      <c r="E607" s="50"/>
      <c r="F607" s="50"/>
      <c r="G607" s="51"/>
      <c r="H607" s="51"/>
      <c r="I607" s="51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</row>
    <row r="608" spans="1:27" ht="13.5" customHeight="1">
      <c r="A608" s="50"/>
      <c r="B608" s="50"/>
      <c r="C608" s="50"/>
      <c r="D608" s="50"/>
      <c r="E608" s="50"/>
      <c r="F608" s="50"/>
      <c r="G608" s="51"/>
      <c r="H608" s="51"/>
      <c r="I608" s="51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</row>
    <row r="609" spans="1:27" ht="13.5" customHeight="1">
      <c r="A609" s="50"/>
      <c r="B609" s="50"/>
      <c r="C609" s="50"/>
      <c r="D609" s="50"/>
      <c r="E609" s="50"/>
      <c r="F609" s="50"/>
      <c r="G609" s="51"/>
      <c r="H609" s="51"/>
      <c r="I609" s="51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</row>
    <row r="610" spans="1:27" ht="13.5" customHeight="1">
      <c r="A610" s="50"/>
      <c r="B610" s="50"/>
      <c r="C610" s="50"/>
      <c r="D610" s="50"/>
      <c r="E610" s="50"/>
      <c r="F610" s="50"/>
      <c r="G610" s="51"/>
      <c r="H610" s="51"/>
      <c r="I610" s="51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</row>
    <row r="611" spans="1:27" ht="13.5" customHeight="1">
      <c r="A611" s="50"/>
      <c r="B611" s="50"/>
      <c r="C611" s="50"/>
      <c r="D611" s="50"/>
      <c r="E611" s="50"/>
      <c r="F611" s="50"/>
      <c r="G611" s="51"/>
      <c r="H611" s="51"/>
      <c r="I611" s="51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  <c r="AA611" s="50"/>
    </row>
    <row r="612" spans="1:27" ht="13.5" customHeight="1">
      <c r="A612" s="50"/>
      <c r="B612" s="50"/>
      <c r="C612" s="50"/>
      <c r="D612" s="50"/>
      <c r="E612" s="50"/>
      <c r="F612" s="50"/>
      <c r="G612" s="51"/>
      <c r="H612" s="51"/>
      <c r="I612" s="51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</row>
    <row r="613" spans="1:27" ht="13.5" customHeight="1">
      <c r="A613" s="50"/>
      <c r="B613" s="50"/>
      <c r="C613" s="50"/>
      <c r="D613" s="50"/>
      <c r="E613" s="50"/>
      <c r="F613" s="50"/>
      <c r="G613" s="51"/>
      <c r="H613" s="51"/>
      <c r="I613" s="51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  <c r="AA613" s="50"/>
    </row>
    <row r="614" spans="1:27" ht="13.5" customHeight="1">
      <c r="A614" s="50"/>
      <c r="B614" s="50"/>
      <c r="C614" s="50"/>
      <c r="D614" s="50"/>
      <c r="E614" s="50"/>
      <c r="F614" s="50"/>
      <c r="G614" s="51"/>
      <c r="H614" s="51"/>
      <c r="I614" s="51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</row>
    <row r="615" spans="1:27" ht="13.5" customHeight="1">
      <c r="A615" s="50"/>
      <c r="B615" s="50"/>
      <c r="C615" s="50"/>
      <c r="D615" s="50"/>
      <c r="E615" s="50"/>
      <c r="F615" s="50"/>
      <c r="G615" s="51"/>
      <c r="H615" s="51"/>
      <c r="I615" s="51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</row>
    <row r="616" spans="1:27" ht="13.5" customHeight="1">
      <c r="A616" s="50"/>
      <c r="B616" s="50"/>
      <c r="C616" s="50"/>
      <c r="D616" s="50"/>
      <c r="E616" s="50"/>
      <c r="F616" s="50"/>
      <c r="G616" s="51"/>
      <c r="H616" s="51"/>
      <c r="I616" s="51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</row>
    <row r="617" spans="1:27" ht="13.5" customHeight="1">
      <c r="A617" s="50"/>
      <c r="B617" s="50"/>
      <c r="C617" s="50"/>
      <c r="D617" s="50"/>
      <c r="E617" s="50"/>
      <c r="F617" s="50"/>
      <c r="G617" s="51"/>
      <c r="H617" s="51"/>
      <c r="I617" s="51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</row>
    <row r="618" spans="1:27" ht="13.5" customHeight="1">
      <c r="A618" s="50"/>
      <c r="B618" s="50"/>
      <c r="C618" s="50"/>
      <c r="D618" s="50"/>
      <c r="E618" s="50"/>
      <c r="F618" s="50"/>
      <c r="G618" s="51"/>
      <c r="H618" s="51"/>
      <c r="I618" s="51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  <c r="AA618" s="50"/>
    </row>
    <row r="619" spans="1:27" ht="13.5" customHeight="1">
      <c r="A619" s="50"/>
      <c r="B619" s="50"/>
      <c r="C619" s="50"/>
      <c r="D619" s="50"/>
      <c r="E619" s="50"/>
      <c r="F619" s="50"/>
      <c r="G619" s="51"/>
      <c r="H619" s="51"/>
      <c r="I619" s="51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</row>
    <row r="620" spans="1:27" ht="13.5" customHeight="1">
      <c r="A620" s="50"/>
      <c r="B620" s="50"/>
      <c r="C620" s="50"/>
      <c r="D620" s="50"/>
      <c r="E620" s="50"/>
      <c r="F620" s="50"/>
      <c r="G620" s="51"/>
      <c r="H620" s="51"/>
      <c r="I620" s="51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</row>
    <row r="621" spans="1:27" ht="13.5" customHeight="1">
      <c r="A621" s="50"/>
      <c r="B621" s="50"/>
      <c r="C621" s="50"/>
      <c r="D621" s="50"/>
      <c r="E621" s="50"/>
      <c r="F621" s="50"/>
      <c r="G621" s="51"/>
      <c r="H621" s="51"/>
      <c r="I621" s="51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  <c r="AA621" s="50"/>
    </row>
    <row r="622" spans="1:27" ht="13.5" customHeight="1">
      <c r="A622" s="50"/>
      <c r="B622" s="50"/>
      <c r="C622" s="50"/>
      <c r="D622" s="50"/>
      <c r="E622" s="50"/>
      <c r="F622" s="50"/>
      <c r="G622" s="51"/>
      <c r="H622" s="51"/>
      <c r="I622" s="51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</row>
    <row r="623" spans="1:27" ht="13.5" customHeight="1">
      <c r="A623" s="50"/>
      <c r="B623" s="50"/>
      <c r="C623" s="50"/>
      <c r="D623" s="50"/>
      <c r="E623" s="50"/>
      <c r="F623" s="50"/>
      <c r="G623" s="51"/>
      <c r="H623" s="51"/>
      <c r="I623" s="51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  <c r="AA623" s="50"/>
    </row>
    <row r="624" spans="1:27" ht="13.5" customHeight="1">
      <c r="A624" s="50"/>
      <c r="B624" s="50"/>
      <c r="C624" s="50"/>
      <c r="D624" s="50"/>
      <c r="E624" s="50"/>
      <c r="F624" s="50"/>
      <c r="G624" s="51"/>
      <c r="H624" s="51"/>
      <c r="I624" s="51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</row>
    <row r="625" spans="1:27" ht="13.5" customHeight="1">
      <c r="A625" s="50"/>
      <c r="B625" s="50"/>
      <c r="C625" s="50"/>
      <c r="D625" s="50"/>
      <c r="E625" s="50"/>
      <c r="F625" s="50"/>
      <c r="G625" s="51"/>
      <c r="H625" s="51"/>
      <c r="I625" s="51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</row>
    <row r="626" spans="1:27" ht="13.5" customHeight="1">
      <c r="A626" s="50"/>
      <c r="B626" s="50"/>
      <c r="C626" s="50"/>
      <c r="D626" s="50"/>
      <c r="E626" s="50"/>
      <c r="F626" s="50"/>
      <c r="G626" s="51"/>
      <c r="H626" s="51"/>
      <c r="I626" s="51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</row>
    <row r="627" spans="1:27" ht="13.5" customHeight="1">
      <c r="A627" s="50"/>
      <c r="B627" s="50"/>
      <c r="C627" s="50"/>
      <c r="D627" s="50"/>
      <c r="E627" s="50"/>
      <c r="F627" s="50"/>
      <c r="G627" s="51"/>
      <c r="H627" s="51"/>
      <c r="I627" s="51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</row>
    <row r="628" spans="1:27" ht="13.5" customHeight="1">
      <c r="A628" s="50"/>
      <c r="B628" s="50"/>
      <c r="C628" s="50"/>
      <c r="D628" s="50"/>
      <c r="E628" s="50"/>
      <c r="F628" s="50"/>
      <c r="G628" s="51"/>
      <c r="H628" s="51"/>
      <c r="I628" s="51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  <c r="AA628" s="50"/>
    </row>
    <row r="629" spans="1:27" ht="13.5" customHeight="1">
      <c r="A629" s="50"/>
      <c r="B629" s="50"/>
      <c r="C629" s="50"/>
      <c r="D629" s="50"/>
      <c r="E629" s="50"/>
      <c r="F629" s="50"/>
      <c r="G629" s="51"/>
      <c r="H629" s="51"/>
      <c r="I629" s="51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</row>
    <row r="630" spans="1:27" ht="13.5" customHeight="1">
      <c r="A630" s="50"/>
      <c r="B630" s="50"/>
      <c r="C630" s="50"/>
      <c r="D630" s="50"/>
      <c r="E630" s="50"/>
      <c r="F630" s="50"/>
      <c r="G630" s="51"/>
      <c r="H630" s="51"/>
      <c r="I630" s="51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</row>
    <row r="631" spans="1:27" ht="13.5" customHeight="1">
      <c r="A631" s="50"/>
      <c r="B631" s="50"/>
      <c r="C631" s="50"/>
      <c r="D631" s="50"/>
      <c r="E631" s="50"/>
      <c r="F631" s="50"/>
      <c r="G631" s="51"/>
      <c r="H631" s="51"/>
      <c r="I631" s="51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  <c r="AA631" s="50"/>
    </row>
    <row r="632" spans="1:27" ht="13.5" customHeight="1">
      <c r="A632" s="50"/>
      <c r="B632" s="50"/>
      <c r="C632" s="50"/>
      <c r="D632" s="50"/>
      <c r="E632" s="50"/>
      <c r="F632" s="50"/>
      <c r="G632" s="51"/>
      <c r="H632" s="51"/>
      <c r="I632" s="51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</row>
    <row r="633" spans="1:27" ht="13.5" customHeight="1">
      <c r="A633" s="50"/>
      <c r="B633" s="50"/>
      <c r="C633" s="50"/>
      <c r="D633" s="50"/>
      <c r="E633" s="50"/>
      <c r="F633" s="50"/>
      <c r="G633" s="51"/>
      <c r="H633" s="51"/>
      <c r="I633" s="51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</row>
    <row r="634" spans="1:27" ht="13.5" customHeight="1">
      <c r="A634" s="50"/>
      <c r="B634" s="50"/>
      <c r="C634" s="50"/>
      <c r="D634" s="50"/>
      <c r="E634" s="50"/>
      <c r="F634" s="50"/>
      <c r="G634" s="51"/>
      <c r="H634" s="51"/>
      <c r="I634" s="51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</row>
    <row r="635" spans="1:27" ht="13.5" customHeight="1">
      <c r="A635" s="50"/>
      <c r="B635" s="50"/>
      <c r="C635" s="50"/>
      <c r="D635" s="50"/>
      <c r="E635" s="50"/>
      <c r="F635" s="50"/>
      <c r="G635" s="51"/>
      <c r="H635" s="51"/>
      <c r="I635" s="51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</row>
    <row r="636" spans="1:27" ht="13.5" customHeight="1">
      <c r="A636" s="50"/>
      <c r="B636" s="50"/>
      <c r="C636" s="50"/>
      <c r="D636" s="50"/>
      <c r="E636" s="50"/>
      <c r="F636" s="50"/>
      <c r="G636" s="51"/>
      <c r="H636" s="51"/>
      <c r="I636" s="51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</row>
    <row r="637" spans="1:27" ht="13.5" customHeight="1">
      <c r="A637" s="50"/>
      <c r="B637" s="50"/>
      <c r="C637" s="50"/>
      <c r="D637" s="50"/>
      <c r="E637" s="50"/>
      <c r="F637" s="50"/>
      <c r="G637" s="51"/>
      <c r="H637" s="51"/>
      <c r="I637" s="51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</row>
    <row r="638" spans="1:27" ht="13.5" customHeight="1">
      <c r="A638" s="50"/>
      <c r="B638" s="50"/>
      <c r="C638" s="50"/>
      <c r="D638" s="50"/>
      <c r="E638" s="50"/>
      <c r="F638" s="50"/>
      <c r="G638" s="51"/>
      <c r="H638" s="51"/>
      <c r="I638" s="51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</row>
    <row r="639" spans="1:27" ht="13.5" customHeight="1">
      <c r="A639" s="50"/>
      <c r="B639" s="50"/>
      <c r="C639" s="50"/>
      <c r="D639" s="50"/>
      <c r="E639" s="50"/>
      <c r="F639" s="50"/>
      <c r="G639" s="51"/>
      <c r="H639" s="51"/>
      <c r="I639" s="51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</row>
    <row r="640" spans="1:27" ht="13.5" customHeight="1">
      <c r="A640" s="50"/>
      <c r="B640" s="50"/>
      <c r="C640" s="50"/>
      <c r="D640" s="50"/>
      <c r="E640" s="50"/>
      <c r="F640" s="50"/>
      <c r="G640" s="51"/>
      <c r="H640" s="51"/>
      <c r="I640" s="51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</row>
    <row r="641" spans="1:27" ht="13.5" customHeight="1">
      <c r="A641" s="50"/>
      <c r="B641" s="50"/>
      <c r="C641" s="50"/>
      <c r="D641" s="50"/>
      <c r="E641" s="50"/>
      <c r="F641" s="50"/>
      <c r="G641" s="51"/>
      <c r="H641" s="51"/>
      <c r="I641" s="51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</row>
    <row r="642" spans="1:27" ht="13.5" customHeight="1">
      <c r="A642" s="50"/>
      <c r="B642" s="50"/>
      <c r="C642" s="50"/>
      <c r="D642" s="50"/>
      <c r="E642" s="50"/>
      <c r="F642" s="50"/>
      <c r="G642" s="51"/>
      <c r="H642" s="51"/>
      <c r="I642" s="51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</row>
    <row r="643" spans="1:27" ht="13.5" customHeight="1">
      <c r="A643" s="50"/>
      <c r="B643" s="50"/>
      <c r="C643" s="50"/>
      <c r="D643" s="50"/>
      <c r="E643" s="50"/>
      <c r="F643" s="50"/>
      <c r="G643" s="51"/>
      <c r="H643" s="51"/>
      <c r="I643" s="51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</row>
    <row r="644" spans="1:27" ht="13.5" customHeight="1">
      <c r="A644" s="50"/>
      <c r="B644" s="50"/>
      <c r="C644" s="50"/>
      <c r="D644" s="50"/>
      <c r="E644" s="50"/>
      <c r="F644" s="50"/>
      <c r="G644" s="51"/>
      <c r="H644" s="51"/>
      <c r="I644" s="51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</row>
    <row r="645" spans="1:27" ht="13.5" customHeight="1">
      <c r="A645" s="50"/>
      <c r="B645" s="50"/>
      <c r="C645" s="50"/>
      <c r="D645" s="50"/>
      <c r="E645" s="50"/>
      <c r="F645" s="50"/>
      <c r="G645" s="51"/>
      <c r="H645" s="51"/>
      <c r="I645" s="51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</row>
    <row r="646" spans="1:27" ht="13.5" customHeight="1">
      <c r="A646" s="50"/>
      <c r="B646" s="50"/>
      <c r="C646" s="50"/>
      <c r="D646" s="50"/>
      <c r="E646" s="50"/>
      <c r="F646" s="50"/>
      <c r="G646" s="51"/>
      <c r="H646" s="51"/>
      <c r="I646" s="51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</row>
    <row r="647" spans="1:27" ht="13.5" customHeight="1">
      <c r="A647" s="50"/>
      <c r="B647" s="50"/>
      <c r="C647" s="50"/>
      <c r="D647" s="50"/>
      <c r="E647" s="50"/>
      <c r="F647" s="50"/>
      <c r="G647" s="51"/>
      <c r="H647" s="51"/>
      <c r="I647" s="51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</row>
    <row r="648" spans="1:27" ht="13.5" customHeight="1">
      <c r="A648" s="50"/>
      <c r="B648" s="50"/>
      <c r="C648" s="50"/>
      <c r="D648" s="50"/>
      <c r="E648" s="50"/>
      <c r="F648" s="50"/>
      <c r="G648" s="51"/>
      <c r="H648" s="51"/>
      <c r="I648" s="51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</row>
    <row r="649" spans="1:27" ht="13.5" customHeight="1">
      <c r="A649" s="50"/>
      <c r="B649" s="50"/>
      <c r="C649" s="50"/>
      <c r="D649" s="50"/>
      <c r="E649" s="50"/>
      <c r="F649" s="50"/>
      <c r="G649" s="51"/>
      <c r="H649" s="51"/>
      <c r="I649" s="51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</row>
    <row r="650" spans="1:27" ht="13.5" customHeight="1">
      <c r="A650" s="50"/>
      <c r="B650" s="50"/>
      <c r="C650" s="50"/>
      <c r="D650" s="50"/>
      <c r="E650" s="50"/>
      <c r="F650" s="50"/>
      <c r="G650" s="51"/>
      <c r="H650" s="51"/>
      <c r="I650" s="51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</row>
    <row r="651" spans="1:27" ht="13.5" customHeight="1">
      <c r="A651" s="50"/>
      <c r="B651" s="50"/>
      <c r="C651" s="50"/>
      <c r="D651" s="50"/>
      <c r="E651" s="50"/>
      <c r="F651" s="50"/>
      <c r="G651" s="51"/>
      <c r="H651" s="51"/>
      <c r="I651" s="51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</row>
    <row r="652" spans="1:27" ht="13.5" customHeight="1">
      <c r="A652" s="50"/>
      <c r="B652" s="50"/>
      <c r="C652" s="50"/>
      <c r="D652" s="50"/>
      <c r="E652" s="50"/>
      <c r="F652" s="50"/>
      <c r="G652" s="51"/>
      <c r="H652" s="51"/>
      <c r="I652" s="51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</row>
    <row r="653" spans="1:27" ht="13.5" customHeight="1">
      <c r="A653" s="50"/>
      <c r="B653" s="50"/>
      <c r="C653" s="50"/>
      <c r="D653" s="50"/>
      <c r="E653" s="50"/>
      <c r="F653" s="50"/>
      <c r="G653" s="51"/>
      <c r="H653" s="51"/>
      <c r="I653" s="51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</row>
    <row r="654" spans="1:27" ht="13.5" customHeight="1">
      <c r="A654" s="50"/>
      <c r="B654" s="50"/>
      <c r="C654" s="50"/>
      <c r="D654" s="50"/>
      <c r="E654" s="50"/>
      <c r="F654" s="50"/>
      <c r="G654" s="51"/>
      <c r="H654" s="51"/>
      <c r="I654" s="51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</row>
    <row r="655" spans="1:27" ht="13.5" customHeight="1">
      <c r="A655" s="50"/>
      <c r="B655" s="50"/>
      <c r="C655" s="50"/>
      <c r="D655" s="50"/>
      <c r="E655" s="50"/>
      <c r="F655" s="50"/>
      <c r="G655" s="51"/>
      <c r="H655" s="51"/>
      <c r="I655" s="51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</row>
    <row r="656" spans="1:27" ht="13.5" customHeight="1">
      <c r="A656" s="50"/>
      <c r="B656" s="50"/>
      <c r="C656" s="50"/>
      <c r="D656" s="50"/>
      <c r="E656" s="50"/>
      <c r="F656" s="50"/>
      <c r="G656" s="51"/>
      <c r="H656" s="51"/>
      <c r="I656" s="51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</row>
    <row r="657" spans="1:27" ht="13.5" customHeight="1">
      <c r="A657" s="50"/>
      <c r="B657" s="50"/>
      <c r="C657" s="50"/>
      <c r="D657" s="50"/>
      <c r="E657" s="50"/>
      <c r="F657" s="50"/>
      <c r="G657" s="51"/>
      <c r="H657" s="51"/>
      <c r="I657" s="51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</row>
    <row r="658" spans="1:27" ht="13.5" customHeight="1">
      <c r="A658" s="50"/>
      <c r="B658" s="50"/>
      <c r="C658" s="50"/>
      <c r="D658" s="50"/>
      <c r="E658" s="50"/>
      <c r="F658" s="50"/>
      <c r="G658" s="51"/>
      <c r="H658" s="51"/>
      <c r="I658" s="51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</row>
    <row r="659" spans="1:27" ht="13.5" customHeight="1">
      <c r="A659" s="50"/>
      <c r="B659" s="50"/>
      <c r="C659" s="50"/>
      <c r="D659" s="50"/>
      <c r="E659" s="50"/>
      <c r="F659" s="50"/>
      <c r="G659" s="51"/>
      <c r="H659" s="51"/>
      <c r="I659" s="51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</row>
    <row r="660" spans="1:27" ht="13.5" customHeight="1">
      <c r="A660" s="50"/>
      <c r="B660" s="50"/>
      <c r="C660" s="50"/>
      <c r="D660" s="50"/>
      <c r="E660" s="50"/>
      <c r="F660" s="50"/>
      <c r="G660" s="51"/>
      <c r="H660" s="51"/>
      <c r="I660" s="51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</row>
    <row r="661" spans="1:27" ht="13.5" customHeight="1">
      <c r="A661" s="50"/>
      <c r="B661" s="50"/>
      <c r="C661" s="50"/>
      <c r="D661" s="50"/>
      <c r="E661" s="50"/>
      <c r="F661" s="50"/>
      <c r="G661" s="51"/>
      <c r="H661" s="51"/>
      <c r="I661" s="51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</row>
    <row r="662" spans="1:27" ht="13.5" customHeight="1">
      <c r="A662" s="50"/>
      <c r="B662" s="50"/>
      <c r="C662" s="50"/>
      <c r="D662" s="50"/>
      <c r="E662" s="50"/>
      <c r="F662" s="50"/>
      <c r="G662" s="51"/>
      <c r="H662" s="51"/>
      <c r="I662" s="51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</row>
    <row r="663" spans="1:27" ht="13.5" customHeight="1">
      <c r="A663" s="50"/>
      <c r="B663" s="50"/>
      <c r="C663" s="50"/>
      <c r="D663" s="50"/>
      <c r="E663" s="50"/>
      <c r="F663" s="50"/>
      <c r="G663" s="51"/>
      <c r="H663" s="51"/>
      <c r="I663" s="51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</row>
    <row r="664" spans="1:27" ht="13.5" customHeight="1">
      <c r="A664" s="50"/>
      <c r="B664" s="50"/>
      <c r="C664" s="50"/>
      <c r="D664" s="50"/>
      <c r="E664" s="50"/>
      <c r="F664" s="50"/>
      <c r="G664" s="51"/>
      <c r="H664" s="51"/>
      <c r="I664" s="51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</row>
    <row r="665" spans="1:27" ht="13.5" customHeight="1">
      <c r="A665" s="50"/>
      <c r="B665" s="50"/>
      <c r="C665" s="50"/>
      <c r="D665" s="50"/>
      <c r="E665" s="50"/>
      <c r="F665" s="50"/>
      <c r="G665" s="51"/>
      <c r="H665" s="51"/>
      <c r="I665" s="51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</row>
    <row r="666" spans="1:27" ht="13.5" customHeight="1">
      <c r="A666" s="50"/>
      <c r="B666" s="50"/>
      <c r="C666" s="50"/>
      <c r="D666" s="50"/>
      <c r="E666" s="50"/>
      <c r="F666" s="50"/>
      <c r="G666" s="51"/>
      <c r="H666" s="51"/>
      <c r="I666" s="51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</row>
    <row r="667" spans="1:27" ht="13.5" customHeight="1">
      <c r="A667" s="50"/>
      <c r="B667" s="50"/>
      <c r="C667" s="50"/>
      <c r="D667" s="50"/>
      <c r="E667" s="50"/>
      <c r="F667" s="50"/>
      <c r="G667" s="51"/>
      <c r="H667" s="51"/>
      <c r="I667" s="51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</row>
    <row r="668" spans="1:27" ht="13.5" customHeight="1">
      <c r="A668" s="50"/>
      <c r="B668" s="50"/>
      <c r="C668" s="50"/>
      <c r="D668" s="50"/>
      <c r="E668" s="50"/>
      <c r="F668" s="50"/>
      <c r="G668" s="51"/>
      <c r="H668" s="51"/>
      <c r="I668" s="51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</row>
    <row r="669" spans="1:27" ht="13.5" customHeight="1">
      <c r="A669" s="50"/>
      <c r="B669" s="50"/>
      <c r="C669" s="50"/>
      <c r="D669" s="50"/>
      <c r="E669" s="50"/>
      <c r="F669" s="50"/>
      <c r="G669" s="51"/>
      <c r="H669" s="51"/>
      <c r="I669" s="51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  <c r="AA669" s="50"/>
    </row>
    <row r="670" spans="1:27" ht="13.5" customHeight="1">
      <c r="A670" s="50"/>
      <c r="B670" s="50"/>
      <c r="C670" s="50"/>
      <c r="D670" s="50"/>
      <c r="E670" s="50"/>
      <c r="F670" s="50"/>
      <c r="G670" s="51"/>
      <c r="H670" s="51"/>
      <c r="I670" s="51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</row>
    <row r="671" spans="1:27" ht="13.5" customHeight="1">
      <c r="A671" s="50"/>
      <c r="B671" s="50"/>
      <c r="C671" s="50"/>
      <c r="D671" s="50"/>
      <c r="E671" s="50"/>
      <c r="F671" s="50"/>
      <c r="G671" s="51"/>
      <c r="H671" s="51"/>
      <c r="I671" s="51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</row>
    <row r="672" spans="1:27" ht="13.5" customHeight="1">
      <c r="A672" s="50"/>
      <c r="B672" s="50"/>
      <c r="C672" s="50"/>
      <c r="D672" s="50"/>
      <c r="E672" s="50"/>
      <c r="F672" s="50"/>
      <c r="G672" s="51"/>
      <c r="H672" s="51"/>
      <c r="I672" s="51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50"/>
    </row>
    <row r="673" spans="1:27" ht="13.5" customHeight="1">
      <c r="A673" s="50"/>
      <c r="B673" s="50"/>
      <c r="C673" s="50"/>
      <c r="D673" s="50"/>
      <c r="E673" s="50"/>
      <c r="F673" s="50"/>
      <c r="G673" s="51"/>
      <c r="H673" s="51"/>
      <c r="I673" s="51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</row>
    <row r="674" spans="1:27" ht="13.5" customHeight="1">
      <c r="A674" s="50"/>
      <c r="B674" s="50"/>
      <c r="C674" s="50"/>
      <c r="D674" s="50"/>
      <c r="E674" s="50"/>
      <c r="F674" s="50"/>
      <c r="G674" s="51"/>
      <c r="H674" s="51"/>
      <c r="I674" s="51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</row>
    <row r="675" spans="1:27" ht="13.5" customHeight="1">
      <c r="A675" s="50"/>
      <c r="B675" s="50"/>
      <c r="C675" s="50"/>
      <c r="D675" s="50"/>
      <c r="E675" s="50"/>
      <c r="F675" s="50"/>
      <c r="G675" s="51"/>
      <c r="H675" s="51"/>
      <c r="I675" s="51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</row>
    <row r="676" spans="1:27" ht="13.5" customHeight="1">
      <c r="A676" s="50"/>
      <c r="B676" s="50"/>
      <c r="C676" s="50"/>
      <c r="D676" s="50"/>
      <c r="E676" s="50"/>
      <c r="F676" s="50"/>
      <c r="G676" s="51"/>
      <c r="H676" s="51"/>
      <c r="I676" s="51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</row>
    <row r="677" spans="1:27" ht="13.5" customHeight="1">
      <c r="A677" s="50"/>
      <c r="B677" s="50"/>
      <c r="C677" s="50"/>
      <c r="D677" s="50"/>
      <c r="E677" s="50"/>
      <c r="F677" s="50"/>
      <c r="G677" s="51"/>
      <c r="H677" s="51"/>
      <c r="I677" s="51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</row>
    <row r="678" spans="1:27" ht="13.5" customHeight="1">
      <c r="A678" s="50"/>
      <c r="B678" s="50"/>
      <c r="C678" s="50"/>
      <c r="D678" s="50"/>
      <c r="E678" s="50"/>
      <c r="F678" s="50"/>
      <c r="G678" s="51"/>
      <c r="H678" s="51"/>
      <c r="I678" s="51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</row>
    <row r="679" spans="1:27" ht="13.5" customHeight="1">
      <c r="A679" s="50"/>
      <c r="B679" s="50"/>
      <c r="C679" s="50"/>
      <c r="D679" s="50"/>
      <c r="E679" s="50"/>
      <c r="F679" s="50"/>
      <c r="G679" s="51"/>
      <c r="H679" s="51"/>
      <c r="I679" s="51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</row>
    <row r="680" spans="1:27" ht="13.5" customHeight="1">
      <c r="A680" s="50"/>
      <c r="B680" s="50"/>
      <c r="C680" s="50"/>
      <c r="D680" s="50"/>
      <c r="E680" s="50"/>
      <c r="F680" s="50"/>
      <c r="G680" s="51"/>
      <c r="H680" s="51"/>
      <c r="I680" s="51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</row>
    <row r="681" spans="1:27" ht="13.5" customHeight="1">
      <c r="A681" s="50"/>
      <c r="B681" s="50"/>
      <c r="C681" s="50"/>
      <c r="D681" s="50"/>
      <c r="E681" s="50"/>
      <c r="F681" s="50"/>
      <c r="G681" s="51"/>
      <c r="H681" s="51"/>
      <c r="I681" s="51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</row>
    <row r="682" spans="1:27" ht="13.5" customHeight="1">
      <c r="A682" s="50"/>
      <c r="B682" s="50"/>
      <c r="C682" s="50"/>
      <c r="D682" s="50"/>
      <c r="E682" s="50"/>
      <c r="F682" s="50"/>
      <c r="G682" s="51"/>
      <c r="H682" s="51"/>
      <c r="I682" s="51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</row>
    <row r="683" spans="1:27" ht="13.5" customHeight="1">
      <c r="A683" s="50"/>
      <c r="B683" s="50"/>
      <c r="C683" s="50"/>
      <c r="D683" s="50"/>
      <c r="E683" s="50"/>
      <c r="F683" s="50"/>
      <c r="G683" s="51"/>
      <c r="H683" s="51"/>
      <c r="I683" s="51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</row>
    <row r="684" spans="1:27" ht="13.5" customHeight="1">
      <c r="A684" s="50"/>
      <c r="B684" s="50"/>
      <c r="C684" s="50"/>
      <c r="D684" s="50"/>
      <c r="E684" s="50"/>
      <c r="F684" s="50"/>
      <c r="G684" s="51"/>
      <c r="H684" s="51"/>
      <c r="I684" s="51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</row>
    <row r="685" spans="1:27" ht="13.5" customHeight="1">
      <c r="A685" s="50"/>
      <c r="B685" s="50"/>
      <c r="C685" s="50"/>
      <c r="D685" s="50"/>
      <c r="E685" s="50"/>
      <c r="F685" s="50"/>
      <c r="G685" s="51"/>
      <c r="H685" s="51"/>
      <c r="I685" s="51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</row>
    <row r="686" spans="1:27" ht="13.5" customHeight="1">
      <c r="A686" s="50"/>
      <c r="B686" s="50"/>
      <c r="C686" s="50"/>
      <c r="D686" s="50"/>
      <c r="E686" s="50"/>
      <c r="F686" s="50"/>
      <c r="G686" s="51"/>
      <c r="H686" s="51"/>
      <c r="I686" s="51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</row>
    <row r="687" spans="1:27" ht="13.5" customHeight="1">
      <c r="A687" s="50"/>
      <c r="B687" s="50"/>
      <c r="C687" s="50"/>
      <c r="D687" s="50"/>
      <c r="E687" s="50"/>
      <c r="F687" s="50"/>
      <c r="G687" s="51"/>
      <c r="H687" s="51"/>
      <c r="I687" s="51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</row>
    <row r="688" spans="1:27" ht="13.5" customHeight="1">
      <c r="A688" s="50"/>
      <c r="B688" s="50"/>
      <c r="C688" s="50"/>
      <c r="D688" s="50"/>
      <c r="E688" s="50"/>
      <c r="F688" s="50"/>
      <c r="G688" s="51"/>
      <c r="H688" s="51"/>
      <c r="I688" s="51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  <c r="AA688" s="50"/>
    </row>
    <row r="689" spans="1:27" ht="13.5" customHeight="1">
      <c r="A689" s="50"/>
      <c r="B689" s="50"/>
      <c r="C689" s="50"/>
      <c r="D689" s="50"/>
      <c r="E689" s="50"/>
      <c r="F689" s="50"/>
      <c r="G689" s="51"/>
      <c r="H689" s="51"/>
      <c r="I689" s="51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</row>
    <row r="690" spans="1:27" ht="13.5" customHeight="1">
      <c r="A690" s="50"/>
      <c r="B690" s="50"/>
      <c r="C690" s="50"/>
      <c r="D690" s="50"/>
      <c r="E690" s="50"/>
      <c r="F690" s="50"/>
      <c r="G690" s="51"/>
      <c r="H690" s="51"/>
      <c r="I690" s="51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</row>
    <row r="691" spans="1:27" ht="13.5" customHeight="1">
      <c r="A691" s="50"/>
      <c r="B691" s="50"/>
      <c r="C691" s="50"/>
      <c r="D691" s="50"/>
      <c r="E691" s="50"/>
      <c r="F691" s="50"/>
      <c r="G691" s="51"/>
      <c r="H691" s="51"/>
      <c r="I691" s="51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</row>
    <row r="692" spans="1:27" ht="13.5" customHeight="1">
      <c r="A692" s="50"/>
      <c r="B692" s="50"/>
      <c r="C692" s="50"/>
      <c r="D692" s="50"/>
      <c r="E692" s="50"/>
      <c r="F692" s="50"/>
      <c r="G692" s="51"/>
      <c r="H692" s="51"/>
      <c r="I692" s="51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</row>
    <row r="693" spans="1:27" ht="13.5" customHeight="1">
      <c r="A693" s="50"/>
      <c r="B693" s="50"/>
      <c r="C693" s="50"/>
      <c r="D693" s="50"/>
      <c r="E693" s="50"/>
      <c r="F693" s="50"/>
      <c r="G693" s="51"/>
      <c r="H693" s="51"/>
      <c r="I693" s="51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  <c r="AA693" s="50"/>
    </row>
    <row r="694" spans="1:27" ht="13.5" customHeight="1">
      <c r="A694" s="50"/>
      <c r="B694" s="50"/>
      <c r="C694" s="50"/>
      <c r="D694" s="50"/>
      <c r="E694" s="50"/>
      <c r="F694" s="50"/>
      <c r="G694" s="51"/>
      <c r="H694" s="51"/>
      <c r="I694" s="51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</row>
    <row r="695" spans="1:27" ht="13.5" customHeight="1">
      <c r="A695" s="50"/>
      <c r="B695" s="50"/>
      <c r="C695" s="50"/>
      <c r="D695" s="50"/>
      <c r="E695" s="50"/>
      <c r="F695" s="50"/>
      <c r="G695" s="51"/>
      <c r="H695" s="51"/>
      <c r="I695" s="51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</row>
    <row r="696" spans="1:27" ht="13.5" customHeight="1">
      <c r="A696" s="50"/>
      <c r="B696" s="50"/>
      <c r="C696" s="50"/>
      <c r="D696" s="50"/>
      <c r="E696" s="50"/>
      <c r="F696" s="50"/>
      <c r="G696" s="51"/>
      <c r="H696" s="51"/>
      <c r="I696" s="51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</row>
    <row r="697" spans="1:27" ht="13.5" customHeight="1">
      <c r="A697" s="50"/>
      <c r="B697" s="50"/>
      <c r="C697" s="50"/>
      <c r="D697" s="50"/>
      <c r="E697" s="50"/>
      <c r="F697" s="50"/>
      <c r="G697" s="51"/>
      <c r="H697" s="51"/>
      <c r="I697" s="51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</row>
    <row r="698" spans="1:27" ht="13.5" customHeight="1">
      <c r="A698" s="50"/>
      <c r="B698" s="50"/>
      <c r="C698" s="50"/>
      <c r="D698" s="50"/>
      <c r="E698" s="50"/>
      <c r="F698" s="50"/>
      <c r="G698" s="51"/>
      <c r="H698" s="51"/>
      <c r="I698" s="51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</row>
    <row r="699" spans="1:27" ht="13.5" customHeight="1">
      <c r="A699" s="50"/>
      <c r="B699" s="50"/>
      <c r="C699" s="50"/>
      <c r="D699" s="50"/>
      <c r="E699" s="50"/>
      <c r="F699" s="50"/>
      <c r="G699" s="51"/>
      <c r="H699" s="51"/>
      <c r="I699" s="51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</row>
    <row r="700" spans="1:27" ht="13.5" customHeight="1">
      <c r="A700" s="50"/>
      <c r="B700" s="50"/>
      <c r="C700" s="50"/>
      <c r="D700" s="50"/>
      <c r="E700" s="50"/>
      <c r="F700" s="50"/>
      <c r="G700" s="51"/>
      <c r="H700" s="51"/>
      <c r="I700" s="51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</row>
    <row r="701" spans="1:27" ht="13.5" customHeight="1">
      <c r="A701" s="50"/>
      <c r="B701" s="50"/>
      <c r="C701" s="50"/>
      <c r="D701" s="50"/>
      <c r="E701" s="50"/>
      <c r="F701" s="50"/>
      <c r="G701" s="51"/>
      <c r="H701" s="51"/>
      <c r="I701" s="51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</row>
    <row r="702" spans="1:27" ht="13.5" customHeight="1">
      <c r="A702" s="50"/>
      <c r="B702" s="50"/>
      <c r="C702" s="50"/>
      <c r="D702" s="50"/>
      <c r="E702" s="50"/>
      <c r="F702" s="50"/>
      <c r="G702" s="51"/>
      <c r="H702" s="51"/>
      <c r="I702" s="51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</row>
    <row r="703" spans="1:27" ht="13.5" customHeight="1">
      <c r="A703" s="50"/>
      <c r="B703" s="50"/>
      <c r="C703" s="50"/>
      <c r="D703" s="50"/>
      <c r="E703" s="50"/>
      <c r="F703" s="50"/>
      <c r="G703" s="51"/>
      <c r="H703" s="51"/>
      <c r="I703" s="51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</row>
    <row r="704" spans="1:27" ht="13.5" customHeight="1">
      <c r="A704" s="50"/>
      <c r="B704" s="50"/>
      <c r="C704" s="50"/>
      <c r="D704" s="50"/>
      <c r="E704" s="50"/>
      <c r="F704" s="50"/>
      <c r="G704" s="51"/>
      <c r="H704" s="51"/>
      <c r="I704" s="51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</row>
    <row r="705" spans="1:27" ht="13.5" customHeight="1">
      <c r="A705" s="50"/>
      <c r="B705" s="50"/>
      <c r="C705" s="50"/>
      <c r="D705" s="50"/>
      <c r="E705" s="50"/>
      <c r="F705" s="50"/>
      <c r="G705" s="51"/>
      <c r="H705" s="51"/>
      <c r="I705" s="51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</row>
    <row r="706" spans="1:27" ht="13.5" customHeight="1">
      <c r="A706" s="50"/>
      <c r="B706" s="50"/>
      <c r="C706" s="50"/>
      <c r="D706" s="50"/>
      <c r="E706" s="50"/>
      <c r="F706" s="50"/>
      <c r="G706" s="51"/>
      <c r="H706" s="51"/>
      <c r="I706" s="51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</row>
    <row r="707" spans="1:27" ht="13.5" customHeight="1">
      <c r="A707" s="50"/>
      <c r="B707" s="50"/>
      <c r="C707" s="50"/>
      <c r="D707" s="50"/>
      <c r="E707" s="50"/>
      <c r="F707" s="50"/>
      <c r="G707" s="51"/>
      <c r="H707" s="51"/>
      <c r="I707" s="51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</row>
    <row r="708" spans="1:27" ht="13.5" customHeight="1">
      <c r="A708" s="50"/>
      <c r="B708" s="50"/>
      <c r="C708" s="50"/>
      <c r="D708" s="50"/>
      <c r="E708" s="50"/>
      <c r="F708" s="50"/>
      <c r="G708" s="51"/>
      <c r="H708" s="51"/>
      <c r="I708" s="51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  <c r="AA708" s="50"/>
    </row>
    <row r="709" spans="1:27" ht="13.5" customHeight="1">
      <c r="A709" s="50"/>
      <c r="B709" s="50"/>
      <c r="C709" s="50"/>
      <c r="D709" s="50"/>
      <c r="E709" s="50"/>
      <c r="F709" s="50"/>
      <c r="G709" s="51"/>
      <c r="H709" s="51"/>
      <c r="I709" s="51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</row>
    <row r="710" spans="1:27" ht="13.5" customHeight="1">
      <c r="A710" s="50"/>
      <c r="B710" s="50"/>
      <c r="C710" s="50"/>
      <c r="D710" s="50"/>
      <c r="E710" s="50"/>
      <c r="F710" s="50"/>
      <c r="G710" s="51"/>
      <c r="H710" s="51"/>
      <c r="I710" s="51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</row>
    <row r="711" spans="1:27" ht="13.5" customHeight="1">
      <c r="A711" s="50"/>
      <c r="B711" s="50"/>
      <c r="C711" s="50"/>
      <c r="D711" s="50"/>
      <c r="E711" s="50"/>
      <c r="F711" s="50"/>
      <c r="G711" s="51"/>
      <c r="H711" s="51"/>
      <c r="I711" s="51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  <c r="AA711" s="50"/>
    </row>
    <row r="712" spans="1:27" ht="13.5" customHeight="1">
      <c r="A712" s="50"/>
      <c r="B712" s="50"/>
      <c r="C712" s="50"/>
      <c r="D712" s="50"/>
      <c r="E712" s="50"/>
      <c r="F712" s="50"/>
      <c r="G712" s="51"/>
      <c r="H712" s="51"/>
      <c r="I712" s="51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</row>
    <row r="713" spans="1:27" ht="13.5" customHeight="1">
      <c r="A713" s="50"/>
      <c r="B713" s="50"/>
      <c r="C713" s="50"/>
      <c r="D713" s="50"/>
      <c r="E713" s="50"/>
      <c r="F713" s="50"/>
      <c r="G713" s="51"/>
      <c r="H713" s="51"/>
      <c r="I713" s="51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  <c r="AA713" s="50"/>
    </row>
    <row r="714" spans="1:27" ht="13.5" customHeight="1">
      <c r="A714" s="50"/>
      <c r="B714" s="50"/>
      <c r="C714" s="50"/>
      <c r="D714" s="50"/>
      <c r="E714" s="50"/>
      <c r="F714" s="50"/>
      <c r="G714" s="51"/>
      <c r="H714" s="51"/>
      <c r="I714" s="51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</row>
    <row r="715" spans="1:27" ht="13.5" customHeight="1">
      <c r="A715" s="50"/>
      <c r="B715" s="50"/>
      <c r="C715" s="50"/>
      <c r="D715" s="50"/>
      <c r="E715" s="50"/>
      <c r="F715" s="50"/>
      <c r="G715" s="51"/>
      <c r="H715" s="51"/>
      <c r="I715" s="51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</row>
    <row r="716" spans="1:27" ht="13.5" customHeight="1">
      <c r="A716" s="50"/>
      <c r="B716" s="50"/>
      <c r="C716" s="50"/>
      <c r="D716" s="50"/>
      <c r="E716" s="50"/>
      <c r="F716" s="50"/>
      <c r="G716" s="51"/>
      <c r="H716" s="51"/>
      <c r="I716" s="51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</row>
    <row r="717" spans="1:27" ht="13.5" customHeight="1">
      <c r="A717" s="50"/>
      <c r="B717" s="50"/>
      <c r="C717" s="50"/>
      <c r="D717" s="50"/>
      <c r="E717" s="50"/>
      <c r="F717" s="50"/>
      <c r="G717" s="51"/>
      <c r="H717" s="51"/>
      <c r="I717" s="51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</row>
    <row r="718" spans="1:27" ht="13.5" customHeight="1">
      <c r="A718" s="50"/>
      <c r="B718" s="50"/>
      <c r="C718" s="50"/>
      <c r="D718" s="50"/>
      <c r="E718" s="50"/>
      <c r="F718" s="50"/>
      <c r="G718" s="51"/>
      <c r="H718" s="51"/>
      <c r="I718" s="51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  <c r="AA718" s="50"/>
    </row>
    <row r="719" spans="1:27" ht="13.5" customHeight="1">
      <c r="A719" s="50"/>
      <c r="B719" s="50"/>
      <c r="C719" s="50"/>
      <c r="D719" s="50"/>
      <c r="E719" s="50"/>
      <c r="F719" s="50"/>
      <c r="G719" s="51"/>
      <c r="H719" s="51"/>
      <c r="I719" s="51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</row>
    <row r="720" spans="1:27" ht="13.5" customHeight="1">
      <c r="A720" s="50"/>
      <c r="B720" s="50"/>
      <c r="C720" s="50"/>
      <c r="D720" s="50"/>
      <c r="E720" s="50"/>
      <c r="F720" s="50"/>
      <c r="G720" s="51"/>
      <c r="H720" s="51"/>
      <c r="I720" s="51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</row>
    <row r="721" spans="1:27" ht="13.5" customHeight="1">
      <c r="A721" s="50"/>
      <c r="B721" s="50"/>
      <c r="C721" s="50"/>
      <c r="D721" s="50"/>
      <c r="E721" s="50"/>
      <c r="F721" s="50"/>
      <c r="G721" s="51"/>
      <c r="H721" s="51"/>
      <c r="I721" s="51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  <c r="AA721" s="50"/>
    </row>
    <row r="722" spans="1:27" ht="13.5" customHeight="1">
      <c r="A722" s="50"/>
      <c r="B722" s="50"/>
      <c r="C722" s="50"/>
      <c r="D722" s="50"/>
      <c r="E722" s="50"/>
      <c r="F722" s="50"/>
      <c r="G722" s="51"/>
      <c r="H722" s="51"/>
      <c r="I722" s="51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</row>
    <row r="723" spans="1:27" ht="13.5" customHeight="1">
      <c r="A723" s="50"/>
      <c r="B723" s="50"/>
      <c r="C723" s="50"/>
      <c r="D723" s="50"/>
      <c r="E723" s="50"/>
      <c r="F723" s="50"/>
      <c r="G723" s="51"/>
      <c r="H723" s="51"/>
      <c r="I723" s="51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  <c r="AA723" s="50"/>
    </row>
    <row r="724" spans="1:27" ht="13.5" customHeight="1">
      <c r="A724" s="50"/>
      <c r="B724" s="50"/>
      <c r="C724" s="50"/>
      <c r="D724" s="50"/>
      <c r="E724" s="50"/>
      <c r="F724" s="50"/>
      <c r="G724" s="51"/>
      <c r="H724" s="51"/>
      <c r="I724" s="51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</row>
    <row r="725" spans="1:27" ht="13.5" customHeight="1">
      <c r="A725" s="50"/>
      <c r="B725" s="50"/>
      <c r="C725" s="50"/>
      <c r="D725" s="50"/>
      <c r="E725" s="50"/>
      <c r="F725" s="50"/>
      <c r="G725" s="51"/>
      <c r="H725" s="51"/>
      <c r="I725" s="51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</row>
    <row r="726" spans="1:27" ht="13.5" customHeight="1">
      <c r="A726" s="50"/>
      <c r="B726" s="50"/>
      <c r="C726" s="50"/>
      <c r="D726" s="50"/>
      <c r="E726" s="50"/>
      <c r="F726" s="50"/>
      <c r="G726" s="51"/>
      <c r="H726" s="51"/>
      <c r="I726" s="51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</row>
    <row r="727" spans="1:27" ht="13.5" customHeight="1">
      <c r="A727" s="50"/>
      <c r="B727" s="50"/>
      <c r="C727" s="50"/>
      <c r="D727" s="50"/>
      <c r="E727" s="50"/>
      <c r="F727" s="50"/>
      <c r="G727" s="51"/>
      <c r="H727" s="51"/>
      <c r="I727" s="51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</row>
    <row r="728" spans="1:27" ht="13.5" customHeight="1">
      <c r="A728" s="50"/>
      <c r="B728" s="50"/>
      <c r="C728" s="50"/>
      <c r="D728" s="50"/>
      <c r="E728" s="50"/>
      <c r="F728" s="50"/>
      <c r="G728" s="51"/>
      <c r="H728" s="51"/>
      <c r="I728" s="51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  <c r="AA728" s="50"/>
    </row>
    <row r="729" spans="1:27" ht="13.5" customHeight="1">
      <c r="A729" s="50"/>
      <c r="B729" s="50"/>
      <c r="C729" s="50"/>
      <c r="D729" s="50"/>
      <c r="E729" s="50"/>
      <c r="F729" s="50"/>
      <c r="G729" s="51"/>
      <c r="H729" s="51"/>
      <c r="I729" s="51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</row>
    <row r="730" spans="1:27" ht="13.5" customHeight="1">
      <c r="A730" s="50"/>
      <c r="B730" s="50"/>
      <c r="C730" s="50"/>
      <c r="D730" s="50"/>
      <c r="E730" s="50"/>
      <c r="F730" s="50"/>
      <c r="G730" s="51"/>
      <c r="H730" s="51"/>
      <c r="I730" s="51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</row>
    <row r="731" spans="1:27" ht="13.5" customHeight="1">
      <c r="A731" s="50"/>
      <c r="B731" s="50"/>
      <c r="C731" s="50"/>
      <c r="D731" s="50"/>
      <c r="E731" s="50"/>
      <c r="F731" s="50"/>
      <c r="G731" s="51"/>
      <c r="H731" s="51"/>
      <c r="I731" s="51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  <c r="AA731" s="50"/>
    </row>
    <row r="732" spans="1:27" ht="13.5" customHeight="1">
      <c r="A732" s="50"/>
      <c r="B732" s="50"/>
      <c r="C732" s="50"/>
      <c r="D732" s="50"/>
      <c r="E732" s="50"/>
      <c r="F732" s="50"/>
      <c r="G732" s="51"/>
      <c r="H732" s="51"/>
      <c r="I732" s="51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</row>
    <row r="733" spans="1:27" ht="13.5" customHeight="1">
      <c r="A733" s="50"/>
      <c r="B733" s="50"/>
      <c r="C733" s="50"/>
      <c r="D733" s="50"/>
      <c r="E733" s="50"/>
      <c r="F733" s="50"/>
      <c r="G733" s="51"/>
      <c r="H733" s="51"/>
      <c r="I733" s="51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  <c r="AA733" s="50"/>
    </row>
    <row r="734" spans="1:27" ht="13.5" customHeight="1">
      <c r="A734" s="50"/>
      <c r="B734" s="50"/>
      <c r="C734" s="50"/>
      <c r="D734" s="50"/>
      <c r="E734" s="50"/>
      <c r="F734" s="50"/>
      <c r="G734" s="51"/>
      <c r="H734" s="51"/>
      <c r="I734" s="51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</row>
    <row r="735" spans="1:27" ht="13.5" customHeight="1">
      <c r="A735" s="50"/>
      <c r="B735" s="50"/>
      <c r="C735" s="50"/>
      <c r="D735" s="50"/>
      <c r="E735" s="50"/>
      <c r="F735" s="50"/>
      <c r="G735" s="51"/>
      <c r="H735" s="51"/>
      <c r="I735" s="51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</row>
    <row r="736" spans="1:27" ht="13.5" customHeight="1">
      <c r="A736" s="50"/>
      <c r="B736" s="50"/>
      <c r="C736" s="50"/>
      <c r="D736" s="50"/>
      <c r="E736" s="50"/>
      <c r="F736" s="50"/>
      <c r="G736" s="51"/>
      <c r="H736" s="51"/>
      <c r="I736" s="51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</row>
    <row r="737" spans="1:27" ht="13.5" customHeight="1">
      <c r="A737" s="50"/>
      <c r="B737" s="50"/>
      <c r="C737" s="50"/>
      <c r="D737" s="50"/>
      <c r="E737" s="50"/>
      <c r="F737" s="50"/>
      <c r="G737" s="51"/>
      <c r="H737" s="51"/>
      <c r="I737" s="51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</row>
    <row r="738" spans="1:27" ht="13.5" customHeight="1">
      <c r="A738" s="50"/>
      <c r="B738" s="50"/>
      <c r="C738" s="50"/>
      <c r="D738" s="50"/>
      <c r="E738" s="50"/>
      <c r="F738" s="50"/>
      <c r="G738" s="51"/>
      <c r="H738" s="51"/>
      <c r="I738" s="51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  <c r="AA738" s="50"/>
    </row>
    <row r="739" spans="1:27" ht="13.5" customHeight="1">
      <c r="A739" s="50"/>
      <c r="B739" s="50"/>
      <c r="C739" s="50"/>
      <c r="D739" s="50"/>
      <c r="E739" s="50"/>
      <c r="F739" s="50"/>
      <c r="G739" s="51"/>
      <c r="H739" s="51"/>
      <c r="I739" s="51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</row>
    <row r="740" spans="1:27" ht="13.5" customHeight="1">
      <c r="A740" s="50"/>
      <c r="B740" s="50"/>
      <c r="C740" s="50"/>
      <c r="D740" s="50"/>
      <c r="E740" s="50"/>
      <c r="F740" s="50"/>
      <c r="G740" s="51"/>
      <c r="H740" s="51"/>
      <c r="I740" s="51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</row>
    <row r="741" spans="1:27" ht="13.5" customHeight="1">
      <c r="A741" s="50"/>
      <c r="B741" s="50"/>
      <c r="C741" s="50"/>
      <c r="D741" s="50"/>
      <c r="E741" s="50"/>
      <c r="F741" s="50"/>
      <c r="G741" s="51"/>
      <c r="H741" s="51"/>
      <c r="I741" s="51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  <c r="AA741" s="50"/>
    </row>
    <row r="742" spans="1:27" ht="13.5" customHeight="1">
      <c r="A742" s="50"/>
      <c r="B742" s="50"/>
      <c r="C742" s="50"/>
      <c r="D742" s="50"/>
      <c r="E742" s="50"/>
      <c r="F742" s="50"/>
      <c r="G742" s="51"/>
      <c r="H742" s="51"/>
      <c r="I742" s="51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</row>
    <row r="743" spans="1:27" ht="13.5" customHeight="1">
      <c r="A743" s="50"/>
      <c r="B743" s="50"/>
      <c r="C743" s="50"/>
      <c r="D743" s="50"/>
      <c r="E743" s="50"/>
      <c r="F743" s="50"/>
      <c r="G743" s="51"/>
      <c r="H743" s="51"/>
      <c r="I743" s="51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  <c r="AA743" s="50"/>
    </row>
    <row r="744" spans="1:27" ht="13.5" customHeight="1">
      <c r="A744" s="50"/>
      <c r="B744" s="50"/>
      <c r="C744" s="50"/>
      <c r="D744" s="50"/>
      <c r="E744" s="50"/>
      <c r="F744" s="50"/>
      <c r="G744" s="51"/>
      <c r="H744" s="51"/>
      <c r="I744" s="51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</row>
    <row r="745" spans="1:27" ht="13.5" customHeight="1">
      <c r="A745" s="50"/>
      <c r="B745" s="50"/>
      <c r="C745" s="50"/>
      <c r="D745" s="50"/>
      <c r="E745" s="50"/>
      <c r="F745" s="50"/>
      <c r="G745" s="51"/>
      <c r="H745" s="51"/>
      <c r="I745" s="51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</row>
    <row r="746" spans="1:27" ht="13.5" customHeight="1">
      <c r="A746" s="50"/>
      <c r="B746" s="50"/>
      <c r="C746" s="50"/>
      <c r="D746" s="50"/>
      <c r="E746" s="50"/>
      <c r="F746" s="50"/>
      <c r="G746" s="51"/>
      <c r="H746" s="51"/>
      <c r="I746" s="51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</row>
    <row r="747" spans="1:27" ht="13.5" customHeight="1">
      <c r="A747" s="50"/>
      <c r="B747" s="50"/>
      <c r="C747" s="50"/>
      <c r="D747" s="50"/>
      <c r="E747" s="50"/>
      <c r="F747" s="50"/>
      <c r="G747" s="51"/>
      <c r="H747" s="51"/>
      <c r="I747" s="51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</row>
    <row r="748" spans="1:27" ht="13.5" customHeight="1">
      <c r="A748" s="50"/>
      <c r="B748" s="50"/>
      <c r="C748" s="50"/>
      <c r="D748" s="50"/>
      <c r="E748" s="50"/>
      <c r="F748" s="50"/>
      <c r="G748" s="51"/>
      <c r="H748" s="51"/>
      <c r="I748" s="51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  <c r="AA748" s="50"/>
    </row>
    <row r="749" spans="1:27" ht="13.5" customHeight="1">
      <c r="A749" s="50"/>
      <c r="B749" s="50"/>
      <c r="C749" s="50"/>
      <c r="D749" s="50"/>
      <c r="E749" s="50"/>
      <c r="F749" s="50"/>
      <c r="G749" s="51"/>
      <c r="H749" s="51"/>
      <c r="I749" s="51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</row>
    <row r="750" spans="1:27" ht="13.5" customHeight="1">
      <c r="A750" s="50"/>
      <c r="B750" s="50"/>
      <c r="C750" s="50"/>
      <c r="D750" s="50"/>
      <c r="E750" s="50"/>
      <c r="F750" s="50"/>
      <c r="G750" s="51"/>
      <c r="H750" s="51"/>
      <c r="I750" s="51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</row>
    <row r="751" spans="1:27" ht="13.5" customHeight="1">
      <c r="A751" s="50"/>
      <c r="B751" s="50"/>
      <c r="C751" s="50"/>
      <c r="D751" s="50"/>
      <c r="E751" s="50"/>
      <c r="F751" s="50"/>
      <c r="G751" s="51"/>
      <c r="H751" s="51"/>
      <c r="I751" s="51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  <c r="AA751" s="50"/>
    </row>
    <row r="752" spans="1:27" ht="13.5" customHeight="1">
      <c r="A752" s="50"/>
      <c r="B752" s="50"/>
      <c r="C752" s="50"/>
      <c r="D752" s="50"/>
      <c r="E752" s="50"/>
      <c r="F752" s="50"/>
      <c r="G752" s="51"/>
      <c r="H752" s="51"/>
      <c r="I752" s="51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</row>
    <row r="753" spans="1:27" ht="13.5" customHeight="1">
      <c r="A753" s="50"/>
      <c r="B753" s="50"/>
      <c r="C753" s="50"/>
      <c r="D753" s="50"/>
      <c r="E753" s="50"/>
      <c r="F753" s="50"/>
      <c r="G753" s="51"/>
      <c r="H753" s="51"/>
      <c r="I753" s="51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  <c r="AA753" s="50"/>
    </row>
    <row r="754" spans="1:27" ht="13.5" customHeight="1">
      <c r="A754" s="50"/>
      <c r="B754" s="50"/>
      <c r="C754" s="50"/>
      <c r="D754" s="50"/>
      <c r="E754" s="50"/>
      <c r="F754" s="50"/>
      <c r="G754" s="51"/>
      <c r="H754" s="51"/>
      <c r="I754" s="51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</row>
    <row r="755" spans="1:27" ht="13.5" customHeight="1">
      <c r="A755" s="50"/>
      <c r="B755" s="50"/>
      <c r="C755" s="50"/>
      <c r="D755" s="50"/>
      <c r="E755" s="50"/>
      <c r="F755" s="50"/>
      <c r="G755" s="51"/>
      <c r="H755" s="51"/>
      <c r="I755" s="51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</row>
    <row r="756" spans="1:27" ht="13.5" customHeight="1">
      <c r="A756" s="50"/>
      <c r="B756" s="50"/>
      <c r="C756" s="50"/>
      <c r="D756" s="50"/>
      <c r="E756" s="50"/>
      <c r="F756" s="50"/>
      <c r="G756" s="51"/>
      <c r="H756" s="51"/>
      <c r="I756" s="51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</row>
    <row r="757" spans="1:27" ht="13.5" customHeight="1">
      <c r="A757" s="50"/>
      <c r="B757" s="50"/>
      <c r="C757" s="50"/>
      <c r="D757" s="50"/>
      <c r="E757" s="50"/>
      <c r="F757" s="50"/>
      <c r="G757" s="51"/>
      <c r="H757" s="51"/>
      <c r="I757" s="51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</row>
    <row r="758" spans="1:27" ht="13.5" customHeight="1">
      <c r="A758" s="50"/>
      <c r="B758" s="50"/>
      <c r="C758" s="50"/>
      <c r="D758" s="50"/>
      <c r="E758" s="50"/>
      <c r="F758" s="50"/>
      <c r="G758" s="51"/>
      <c r="H758" s="51"/>
      <c r="I758" s="51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  <c r="AA758" s="50"/>
    </row>
    <row r="759" spans="1:27" ht="13.5" customHeight="1">
      <c r="A759" s="50"/>
      <c r="B759" s="50"/>
      <c r="C759" s="50"/>
      <c r="D759" s="50"/>
      <c r="E759" s="50"/>
      <c r="F759" s="50"/>
      <c r="G759" s="51"/>
      <c r="H759" s="51"/>
      <c r="I759" s="51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</row>
    <row r="760" spans="1:27" ht="13.5" customHeight="1">
      <c r="A760" s="50"/>
      <c r="B760" s="50"/>
      <c r="C760" s="50"/>
      <c r="D760" s="50"/>
      <c r="E760" s="50"/>
      <c r="F760" s="50"/>
      <c r="G760" s="51"/>
      <c r="H760" s="51"/>
      <c r="I760" s="51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</row>
    <row r="761" spans="1:27" ht="13.5" customHeight="1">
      <c r="A761" s="50"/>
      <c r="B761" s="50"/>
      <c r="C761" s="50"/>
      <c r="D761" s="50"/>
      <c r="E761" s="50"/>
      <c r="F761" s="50"/>
      <c r="G761" s="51"/>
      <c r="H761" s="51"/>
      <c r="I761" s="51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  <c r="AA761" s="50"/>
    </row>
    <row r="762" spans="1:27" ht="13.5" customHeight="1">
      <c r="A762" s="50"/>
      <c r="B762" s="50"/>
      <c r="C762" s="50"/>
      <c r="D762" s="50"/>
      <c r="E762" s="50"/>
      <c r="F762" s="50"/>
      <c r="G762" s="51"/>
      <c r="H762" s="51"/>
      <c r="I762" s="51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</row>
    <row r="763" spans="1:27" ht="13.5" customHeight="1">
      <c r="A763" s="50"/>
      <c r="B763" s="50"/>
      <c r="C763" s="50"/>
      <c r="D763" s="50"/>
      <c r="E763" s="50"/>
      <c r="F763" s="50"/>
      <c r="G763" s="51"/>
      <c r="H763" s="51"/>
      <c r="I763" s="51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  <c r="AA763" s="50"/>
    </row>
    <row r="764" spans="1:27" ht="13.5" customHeight="1">
      <c r="A764" s="50"/>
      <c r="B764" s="50"/>
      <c r="C764" s="50"/>
      <c r="D764" s="50"/>
      <c r="E764" s="50"/>
      <c r="F764" s="50"/>
      <c r="G764" s="51"/>
      <c r="H764" s="51"/>
      <c r="I764" s="51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</row>
    <row r="765" spans="1:27" ht="13.5" customHeight="1">
      <c r="A765" s="50"/>
      <c r="B765" s="50"/>
      <c r="C765" s="50"/>
      <c r="D765" s="50"/>
      <c r="E765" s="50"/>
      <c r="F765" s="50"/>
      <c r="G765" s="51"/>
      <c r="H765" s="51"/>
      <c r="I765" s="51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</row>
    <row r="766" spans="1:27" ht="13.5" customHeight="1">
      <c r="A766" s="50"/>
      <c r="B766" s="50"/>
      <c r="C766" s="50"/>
      <c r="D766" s="50"/>
      <c r="E766" s="50"/>
      <c r="F766" s="50"/>
      <c r="G766" s="51"/>
      <c r="H766" s="51"/>
      <c r="I766" s="51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</row>
    <row r="767" spans="1:27" ht="13.5" customHeight="1">
      <c r="A767" s="50"/>
      <c r="B767" s="50"/>
      <c r="C767" s="50"/>
      <c r="D767" s="50"/>
      <c r="E767" s="50"/>
      <c r="F767" s="50"/>
      <c r="G767" s="51"/>
      <c r="H767" s="51"/>
      <c r="I767" s="51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</row>
    <row r="768" spans="1:27" ht="13.5" customHeight="1">
      <c r="A768" s="50"/>
      <c r="B768" s="50"/>
      <c r="C768" s="50"/>
      <c r="D768" s="50"/>
      <c r="E768" s="50"/>
      <c r="F768" s="50"/>
      <c r="G768" s="51"/>
      <c r="H768" s="51"/>
      <c r="I768" s="51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  <c r="AA768" s="50"/>
    </row>
    <row r="769" spans="1:27" ht="13.5" customHeight="1">
      <c r="A769" s="50"/>
      <c r="B769" s="50"/>
      <c r="C769" s="50"/>
      <c r="D769" s="50"/>
      <c r="E769" s="50"/>
      <c r="F769" s="50"/>
      <c r="G769" s="51"/>
      <c r="H769" s="51"/>
      <c r="I769" s="51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</row>
    <row r="770" spans="1:27" ht="13.5" customHeight="1">
      <c r="A770" s="50"/>
      <c r="B770" s="50"/>
      <c r="C770" s="50"/>
      <c r="D770" s="50"/>
      <c r="E770" s="50"/>
      <c r="F770" s="50"/>
      <c r="G770" s="51"/>
      <c r="H770" s="51"/>
      <c r="I770" s="51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</row>
    <row r="771" spans="1:27" ht="13.5" customHeight="1">
      <c r="A771" s="50"/>
      <c r="B771" s="50"/>
      <c r="C771" s="50"/>
      <c r="D771" s="50"/>
      <c r="E771" s="50"/>
      <c r="F771" s="50"/>
      <c r="G771" s="51"/>
      <c r="H771" s="51"/>
      <c r="I771" s="51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  <c r="AA771" s="50"/>
    </row>
    <row r="772" spans="1:27" ht="13.5" customHeight="1">
      <c r="A772" s="50"/>
      <c r="B772" s="50"/>
      <c r="C772" s="50"/>
      <c r="D772" s="50"/>
      <c r="E772" s="50"/>
      <c r="F772" s="50"/>
      <c r="G772" s="51"/>
      <c r="H772" s="51"/>
      <c r="I772" s="51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</row>
    <row r="773" spans="1:27" ht="13.5" customHeight="1">
      <c r="A773" s="50"/>
      <c r="B773" s="50"/>
      <c r="C773" s="50"/>
      <c r="D773" s="50"/>
      <c r="E773" s="50"/>
      <c r="F773" s="50"/>
      <c r="G773" s="51"/>
      <c r="H773" s="51"/>
      <c r="I773" s="51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  <c r="AA773" s="50"/>
    </row>
    <row r="774" spans="1:27" ht="13.5" customHeight="1">
      <c r="A774" s="50"/>
      <c r="B774" s="50"/>
      <c r="C774" s="50"/>
      <c r="D774" s="50"/>
      <c r="E774" s="50"/>
      <c r="F774" s="50"/>
      <c r="G774" s="51"/>
      <c r="H774" s="51"/>
      <c r="I774" s="51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</row>
    <row r="775" spans="1:27" ht="13.5" customHeight="1">
      <c r="A775" s="50"/>
      <c r="B775" s="50"/>
      <c r="C775" s="50"/>
      <c r="D775" s="50"/>
      <c r="E775" s="50"/>
      <c r="F775" s="50"/>
      <c r="G775" s="51"/>
      <c r="H775" s="51"/>
      <c r="I775" s="51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</row>
    <row r="776" spans="1:27" ht="13.5" customHeight="1">
      <c r="A776" s="50"/>
      <c r="B776" s="50"/>
      <c r="C776" s="50"/>
      <c r="D776" s="50"/>
      <c r="E776" s="50"/>
      <c r="F776" s="50"/>
      <c r="G776" s="51"/>
      <c r="H776" s="51"/>
      <c r="I776" s="51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</row>
    <row r="777" spans="1:27" ht="13.5" customHeight="1">
      <c r="A777" s="50"/>
      <c r="B777" s="50"/>
      <c r="C777" s="50"/>
      <c r="D777" s="50"/>
      <c r="E777" s="50"/>
      <c r="F777" s="50"/>
      <c r="G777" s="51"/>
      <c r="H777" s="51"/>
      <c r="I777" s="51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</row>
    <row r="778" spans="1:27" ht="13.5" customHeight="1">
      <c r="A778" s="50"/>
      <c r="B778" s="50"/>
      <c r="C778" s="50"/>
      <c r="D778" s="50"/>
      <c r="E778" s="50"/>
      <c r="F778" s="50"/>
      <c r="G778" s="51"/>
      <c r="H778" s="51"/>
      <c r="I778" s="51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  <c r="AA778" s="50"/>
    </row>
    <row r="779" spans="1:27" ht="13.5" customHeight="1">
      <c r="A779" s="50"/>
      <c r="B779" s="50"/>
      <c r="C779" s="50"/>
      <c r="D779" s="50"/>
      <c r="E779" s="50"/>
      <c r="F779" s="50"/>
      <c r="G779" s="51"/>
      <c r="H779" s="51"/>
      <c r="I779" s="51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</row>
    <row r="780" spans="1:27" ht="13.5" customHeight="1">
      <c r="A780" s="50"/>
      <c r="B780" s="50"/>
      <c r="C780" s="50"/>
      <c r="D780" s="50"/>
      <c r="E780" s="50"/>
      <c r="F780" s="50"/>
      <c r="G780" s="51"/>
      <c r="H780" s="51"/>
      <c r="I780" s="51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</row>
    <row r="781" spans="1:27" ht="13.5" customHeight="1">
      <c r="A781" s="50"/>
      <c r="B781" s="50"/>
      <c r="C781" s="50"/>
      <c r="D781" s="50"/>
      <c r="E781" s="50"/>
      <c r="F781" s="50"/>
      <c r="G781" s="51"/>
      <c r="H781" s="51"/>
      <c r="I781" s="51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  <c r="AA781" s="50"/>
    </row>
    <row r="782" spans="1:27" ht="13.5" customHeight="1">
      <c r="A782" s="50"/>
      <c r="B782" s="50"/>
      <c r="C782" s="50"/>
      <c r="D782" s="50"/>
      <c r="E782" s="50"/>
      <c r="F782" s="50"/>
      <c r="G782" s="51"/>
      <c r="H782" s="51"/>
      <c r="I782" s="51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</row>
    <row r="783" spans="1:27" ht="13.5" customHeight="1">
      <c r="A783" s="50"/>
      <c r="B783" s="50"/>
      <c r="C783" s="50"/>
      <c r="D783" s="50"/>
      <c r="E783" s="50"/>
      <c r="F783" s="50"/>
      <c r="G783" s="51"/>
      <c r="H783" s="51"/>
      <c r="I783" s="51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  <c r="AA783" s="50"/>
    </row>
    <row r="784" spans="1:27" ht="13.5" customHeight="1">
      <c r="A784" s="50"/>
      <c r="B784" s="50"/>
      <c r="C784" s="50"/>
      <c r="D784" s="50"/>
      <c r="E784" s="50"/>
      <c r="F784" s="50"/>
      <c r="G784" s="51"/>
      <c r="H784" s="51"/>
      <c r="I784" s="51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</row>
    <row r="785" spans="1:27" ht="13.5" customHeight="1">
      <c r="A785" s="50"/>
      <c r="B785" s="50"/>
      <c r="C785" s="50"/>
      <c r="D785" s="50"/>
      <c r="E785" s="50"/>
      <c r="F785" s="50"/>
      <c r="G785" s="51"/>
      <c r="H785" s="51"/>
      <c r="I785" s="51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</row>
    <row r="786" spans="1:27" ht="13.5" customHeight="1">
      <c r="A786" s="50"/>
      <c r="B786" s="50"/>
      <c r="C786" s="50"/>
      <c r="D786" s="50"/>
      <c r="E786" s="50"/>
      <c r="F786" s="50"/>
      <c r="G786" s="51"/>
      <c r="H786" s="51"/>
      <c r="I786" s="51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</row>
    <row r="787" spans="1:27" ht="13.5" customHeight="1">
      <c r="A787" s="50"/>
      <c r="B787" s="50"/>
      <c r="C787" s="50"/>
      <c r="D787" s="50"/>
      <c r="E787" s="50"/>
      <c r="F787" s="50"/>
      <c r="G787" s="51"/>
      <c r="H787" s="51"/>
      <c r="I787" s="51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</row>
    <row r="788" spans="1:27" ht="13.5" customHeight="1">
      <c r="A788" s="50"/>
      <c r="B788" s="50"/>
      <c r="C788" s="50"/>
      <c r="D788" s="50"/>
      <c r="E788" s="50"/>
      <c r="F788" s="50"/>
      <c r="G788" s="51"/>
      <c r="H788" s="51"/>
      <c r="I788" s="51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  <c r="AA788" s="50"/>
    </row>
    <row r="789" spans="1:27" ht="13.5" customHeight="1">
      <c r="A789" s="50"/>
      <c r="B789" s="50"/>
      <c r="C789" s="50"/>
      <c r="D789" s="50"/>
      <c r="E789" s="50"/>
      <c r="F789" s="50"/>
      <c r="G789" s="51"/>
      <c r="H789" s="51"/>
      <c r="I789" s="51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</row>
    <row r="790" spans="1:27" ht="13.5" customHeight="1">
      <c r="A790" s="50"/>
      <c r="B790" s="50"/>
      <c r="C790" s="50"/>
      <c r="D790" s="50"/>
      <c r="E790" s="50"/>
      <c r="F790" s="50"/>
      <c r="G790" s="51"/>
      <c r="H790" s="51"/>
      <c r="I790" s="51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</row>
    <row r="791" spans="1:27" ht="13.5" customHeight="1">
      <c r="A791" s="50"/>
      <c r="B791" s="50"/>
      <c r="C791" s="50"/>
      <c r="D791" s="50"/>
      <c r="E791" s="50"/>
      <c r="F791" s="50"/>
      <c r="G791" s="51"/>
      <c r="H791" s="51"/>
      <c r="I791" s="51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  <c r="AA791" s="50"/>
    </row>
    <row r="792" spans="1:27" ht="13.5" customHeight="1">
      <c r="A792" s="50"/>
      <c r="B792" s="50"/>
      <c r="C792" s="50"/>
      <c r="D792" s="50"/>
      <c r="E792" s="50"/>
      <c r="F792" s="50"/>
      <c r="G792" s="51"/>
      <c r="H792" s="51"/>
      <c r="I792" s="51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</row>
    <row r="793" spans="1:27" ht="13.5" customHeight="1">
      <c r="A793" s="50"/>
      <c r="B793" s="50"/>
      <c r="C793" s="50"/>
      <c r="D793" s="50"/>
      <c r="E793" s="50"/>
      <c r="F793" s="50"/>
      <c r="G793" s="51"/>
      <c r="H793" s="51"/>
      <c r="I793" s="51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  <c r="AA793" s="50"/>
    </row>
    <row r="794" spans="1:27" ht="13.5" customHeight="1">
      <c r="A794" s="50"/>
      <c r="B794" s="50"/>
      <c r="C794" s="50"/>
      <c r="D794" s="50"/>
      <c r="E794" s="50"/>
      <c r="F794" s="50"/>
      <c r="G794" s="51"/>
      <c r="H794" s="51"/>
      <c r="I794" s="51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</row>
    <row r="795" spans="1:27" ht="13.5" customHeight="1">
      <c r="A795" s="50"/>
      <c r="B795" s="50"/>
      <c r="C795" s="50"/>
      <c r="D795" s="50"/>
      <c r="E795" s="50"/>
      <c r="F795" s="50"/>
      <c r="G795" s="51"/>
      <c r="H795" s="51"/>
      <c r="I795" s="51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</row>
    <row r="796" spans="1:27" ht="13.5" customHeight="1">
      <c r="A796" s="50"/>
      <c r="B796" s="50"/>
      <c r="C796" s="50"/>
      <c r="D796" s="50"/>
      <c r="E796" s="50"/>
      <c r="F796" s="50"/>
      <c r="G796" s="51"/>
      <c r="H796" s="51"/>
      <c r="I796" s="51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</row>
    <row r="797" spans="1:27" ht="13.5" customHeight="1">
      <c r="A797" s="50"/>
      <c r="B797" s="50"/>
      <c r="C797" s="50"/>
      <c r="D797" s="50"/>
      <c r="E797" s="50"/>
      <c r="F797" s="50"/>
      <c r="G797" s="51"/>
      <c r="H797" s="51"/>
      <c r="I797" s="51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  <c r="AA797" s="50"/>
    </row>
    <row r="798" spans="1:27" ht="13.5" customHeight="1">
      <c r="A798" s="50"/>
      <c r="B798" s="50"/>
      <c r="C798" s="50"/>
      <c r="D798" s="50"/>
      <c r="E798" s="50"/>
      <c r="F798" s="50"/>
      <c r="G798" s="51"/>
      <c r="H798" s="51"/>
      <c r="I798" s="51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  <c r="AA798" s="50"/>
    </row>
    <row r="799" spans="1:27" ht="13.5" customHeight="1">
      <c r="A799" s="50"/>
      <c r="B799" s="50"/>
      <c r="C799" s="50"/>
      <c r="D799" s="50"/>
      <c r="E799" s="50"/>
      <c r="F799" s="50"/>
      <c r="G799" s="51"/>
      <c r="H799" s="51"/>
      <c r="I799" s="51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  <c r="AA799" s="50"/>
    </row>
    <row r="800" spans="1:27" ht="13.5" customHeight="1">
      <c r="A800" s="50"/>
      <c r="B800" s="50"/>
      <c r="C800" s="50"/>
      <c r="D800" s="50"/>
      <c r="E800" s="50"/>
      <c r="F800" s="50"/>
      <c r="G800" s="51"/>
      <c r="H800" s="51"/>
      <c r="I800" s="51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  <c r="AA800" s="50"/>
    </row>
    <row r="801" spans="1:27" ht="13.5" customHeight="1">
      <c r="A801" s="50"/>
      <c r="B801" s="50"/>
      <c r="C801" s="50"/>
      <c r="D801" s="50"/>
      <c r="E801" s="50"/>
      <c r="F801" s="50"/>
      <c r="G801" s="51"/>
      <c r="H801" s="51"/>
      <c r="I801" s="51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  <c r="AA801" s="50"/>
    </row>
    <row r="802" spans="1:27" ht="13.5" customHeight="1">
      <c r="A802" s="50"/>
      <c r="B802" s="50"/>
      <c r="C802" s="50"/>
      <c r="D802" s="50"/>
      <c r="E802" s="50"/>
      <c r="F802" s="50"/>
      <c r="G802" s="51"/>
      <c r="H802" s="51"/>
      <c r="I802" s="51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  <c r="AA802" s="50"/>
    </row>
    <row r="803" spans="1:27" ht="13.5" customHeight="1">
      <c r="A803" s="50"/>
      <c r="B803" s="50"/>
      <c r="C803" s="50"/>
      <c r="D803" s="50"/>
      <c r="E803" s="50"/>
      <c r="F803" s="50"/>
      <c r="G803" s="51"/>
      <c r="H803" s="51"/>
      <c r="I803" s="51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  <c r="AA803" s="50"/>
    </row>
    <row r="804" spans="1:27" ht="13.5" customHeight="1">
      <c r="A804" s="50"/>
      <c r="B804" s="50"/>
      <c r="C804" s="50"/>
      <c r="D804" s="50"/>
      <c r="E804" s="50"/>
      <c r="F804" s="50"/>
      <c r="G804" s="51"/>
      <c r="H804" s="51"/>
      <c r="I804" s="51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</row>
    <row r="805" spans="1:27" ht="13.5" customHeight="1">
      <c r="A805" s="50"/>
      <c r="B805" s="50"/>
      <c r="C805" s="50"/>
      <c r="D805" s="50"/>
      <c r="E805" s="50"/>
      <c r="F805" s="50"/>
      <c r="G805" s="51"/>
      <c r="H805" s="51"/>
      <c r="I805" s="51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</row>
    <row r="806" spans="1:27" ht="13.5" customHeight="1">
      <c r="A806" s="50"/>
      <c r="B806" s="50"/>
      <c r="C806" s="50"/>
      <c r="D806" s="50"/>
      <c r="E806" s="50"/>
      <c r="F806" s="50"/>
      <c r="G806" s="51"/>
      <c r="H806" s="51"/>
      <c r="I806" s="51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</row>
    <row r="807" spans="1:27" ht="13.5" customHeight="1">
      <c r="A807" s="50"/>
      <c r="B807" s="50"/>
      <c r="C807" s="50"/>
      <c r="D807" s="50"/>
      <c r="E807" s="50"/>
      <c r="F807" s="50"/>
      <c r="G807" s="51"/>
      <c r="H807" s="51"/>
      <c r="I807" s="51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</row>
    <row r="808" spans="1:27" ht="13.5" customHeight="1">
      <c r="A808" s="50"/>
      <c r="B808" s="50"/>
      <c r="C808" s="50"/>
      <c r="D808" s="50"/>
      <c r="E808" s="50"/>
      <c r="F808" s="50"/>
      <c r="G808" s="51"/>
      <c r="H808" s="51"/>
      <c r="I808" s="51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  <c r="AA808" s="50"/>
    </row>
    <row r="809" spans="1:27" ht="13.5" customHeight="1">
      <c r="A809" s="50"/>
      <c r="B809" s="50"/>
      <c r="C809" s="50"/>
      <c r="D809" s="50"/>
      <c r="E809" s="50"/>
      <c r="F809" s="50"/>
      <c r="G809" s="51"/>
      <c r="H809" s="51"/>
      <c r="I809" s="51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</row>
    <row r="810" spans="1:27" ht="13.5" customHeight="1">
      <c r="A810" s="50"/>
      <c r="B810" s="50"/>
      <c r="C810" s="50"/>
      <c r="D810" s="50"/>
      <c r="E810" s="50"/>
      <c r="F810" s="50"/>
      <c r="G810" s="51"/>
      <c r="H810" s="51"/>
      <c r="I810" s="51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</row>
    <row r="811" spans="1:27" ht="13.5" customHeight="1">
      <c r="A811" s="50"/>
      <c r="B811" s="50"/>
      <c r="C811" s="50"/>
      <c r="D811" s="50"/>
      <c r="E811" s="50"/>
      <c r="F811" s="50"/>
      <c r="G811" s="51"/>
      <c r="H811" s="51"/>
      <c r="I811" s="51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  <c r="AA811" s="50"/>
    </row>
    <row r="812" spans="1:27" ht="13.5" customHeight="1">
      <c r="A812" s="50"/>
      <c r="B812" s="50"/>
      <c r="C812" s="50"/>
      <c r="D812" s="50"/>
      <c r="E812" s="50"/>
      <c r="F812" s="50"/>
      <c r="G812" s="51"/>
      <c r="H812" s="51"/>
      <c r="I812" s="51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</row>
    <row r="813" spans="1:27" ht="13.5" customHeight="1">
      <c r="A813" s="50"/>
      <c r="B813" s="50"/>
      <c r="C813" s="50"/>
      <c r="D813" s="50"/>
      <c r="E813" s="50"/>
      <c r="F813" s="50"/>
      <c r="G813" s="51"/>
      <c r="H813" s="51"/>
      <c r="I813" s="51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  <c r="AA813" s="50"/>
    </row>
    <row r="814" spans="1:27" ht="13.5" customHeight="1">
      <c r="A814" s="50"/>
      <c r="B814" s="50"/>
      <c r="C814" s="50"/>
      <c r="D814" s="50"/>
      <c r="E814" s="50"/>
      <c r="F814" s="50"/>
      <c r="G814" s="51"/>
      <c r="H814" s="51"/>
      <c r="I814" s="51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</row>
    <row r="815" spans="1:27" ht="13.5" customHeight="1">
      <c r="A815" s="50"/>
      <c r="B815" s="50"/>
      <c r="C815" s="50"/>
      <c r="D815" s="50"/>
      <c r="E815" s="50"/>
      <c r="F815" s="50"/>
      <c r="G815" s="51"/>
      <c r="H815" s="51"/>
      <c r="I815" s="51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</row>
    <row r="816" spans="1:27" ht="13.5" customHeight="1">
      <c r="A816" s="50"/>
      <c r="B816" s="50"/>
      <c r="C816" s="50"/>
      <c r="D816" s="50"/>
      <c r="E816" s="50"/>
      <c r="F816" s="50"/>
      <c r="G816" s="51"/>
      <c r="H816" s="51"/>
      <c r="I816" s="51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</row>
    <row r="817" spans="1:27" ht="13.5" customHeight="1">
      <c r="A817" s="50"/>
      <c r="B817" s="50"/>
      <c r="C817" s="50"/>
      <c r="D817" s="50"/>
      <c r="E817" s="50"/>
      <c r="F817" s="50"/>
      <c r="G817" s="51"/>
      <c r="H817" s="51"/>
      <c r="I817" s="51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</row>
    <row r="818" spans="1:27" ht="13.5" customHeight="1">
      <c r="A818" s="50"/>
      <c r="B818" s="50"/>
      <c r="C818" s="50"/>
      <c r="D818" s="50"/>
      <c r="E818" s="50"/>
      <c r="F818" s="50"/>
      <c r="G818" s="51"/>
      <c r="H818" s="51"/>
      <c r="I818" s="51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  <c r="AA818" s="50"/>
    </row>
    <row r="819" spans="1:27" ht="13.5" customHeight="1">
      <c r="A819" s="50"/>
      <c r="B819" s="50"/>
      <c r="C819" s="50"/>
      <c r="D819" s="50"/>
      <c r="E819" s="50"/>
      <c r="F819" s="50"/>
      <c r="G819" s="51"/>
      <c r="H819" s="51"/>
      <c r="I819" s="51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</row>
    <row r="820" spans="1:27" ht="13.5" customHeight="1">
      <c r="A820" s="50"/>
      <c r="B820" s="50"/>
      <c r="C820" s="50"/>
      <c r="D820" s="50"/>
      <c r="E820" s="50"/>
      <c r="F820" s="50"/>
      <c r="G820" s="51"/>
      <c r="H820" s="51"/>
      <c r="I820" s="51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</row>
    <row r="821" spans="1:27" ht="13.5" customHeight="1">
      <c r="A821" s="50"/>
      <c r="B821" s="50"/>
      <c r="C821" s="50"/>
      <c r="D821" s="50"/>
      <c r="E821" s="50"/>
      <c r="F821" s="50"/>
      <c r="G821" s="51"/>
      <c r="H821" s="51"/>
      <c r="I821" s="51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  <c r="AA821" s="50"/>
    </row>
    <row r="822" spans="1:27" ht="13.5" customHeight="1">
      <c r="A822" s="50"/>
      <c r="B822" s="50"/>
      <c r="C822" s="50"/>
      <c r="D822" s="50"/>
      <c r="E822" s="50"/>
      <c r="F822" s="50"/>
      <c r="G822" s="51"/>
      <c r="H822" s="51"/>
      <c r="I822" s="51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</row>
    <row r="823" spans="1:27" ht="13.5" customHeight="1">
      <c r="A823" s="50"/>
      <c r="B823" s="50"/>
      <c r="C823" s="50"/>
      <c r="D823" s="50"/>
      <c r="E823" s="50"/>
      <c r="F823" s="50"/>
      <c r="G823" s="51"/>
      <c r="H823" s="51"/>
      <c r="I823" s="51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  <c r="AA823" s="50"/>
    </row>
    <row r="824" spans="1:27" ht="13.5" customHeight="1">
      <c r="A824" s="50"/>
      <c r="B824" s="50"/>
      <c r="C824" s="50"/>
      <c r="D824" s="50"/>
      <c r="E824" s="50"/>
      <c r="F824" s="50"/>
      <c r="G824" s="51"/>
      <c r="H824" s="51"/>
      <c r="I824" s="51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</row>
    <row r="825" spans="1:27" ht="13.5" customHeight="1">
      <c r="A825" s="50"/>
      <c r="B825" s="50"/>
      <c r="C825" s="50"/>
      <c r="D825" s="50"/>
      <c r="E825" s="50"/>
      <c r="F825" s="50"/>
      <c r="G825" s="51"/>
      <c r="H825" s="51"/>
      <c r="I825" s="51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</row>
    <row r="826" spans="1:27" ht="13.5" customHeight="1">
      <c r="A826" s="50"/>
      <c r="B826" s="50"/>
      <c r="C826" s="50"/>
      <c r="D826" s="50"/>
      <c r="E826" s="50"/>
      <c r="F826" s="50"/>
      <c r="G826" s="51"/>
      <c r="H826" s="51"/>
      <c r="I826" s="51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</row>
    <row r="827" spans="1:27" ht="13.5" customHeight="1">
      <c r="A827" s="50"/>
      <c r="B827" s="50"/>
      <c r="C827" s="50"/>
      <c r="D827" s="50"/>
      <c r="E827" s="50"/>
      <c r="F827" s="50"/>
      <c r="G827" s="51"/>
      <c r="H827" s="51"/>
      <c r="I827" s="51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</row>
    <row r="828" spans="1:27" ht="13.5" customHeight="1">
      <c r="A828" s="50"/>
      <c r="B828" s="50"/>
      <c r="C828" s="50"/>
      <c r="D828" s="50"/>
      <c r="E828" s="50"/>
      <c r="F828" s="50"/>
      <c r="G828" s="51"/>
      <c r="H828" s="51"/>
      <c r="I828" s="51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  <c r="AA828" s="50"/>
    </row>
    <row r="829" spans="1:27" ht="13.5" customHeight="1">
      <c r="A829" s="50"/>
      <c r="B829" s="50"/>
      <c r="C829" s="50"/>
      <c r="D829" s="50"/>
      <c r="E829" s="50"/>
      <c r="F829" s="50"/>
      <c r="G829" s="51"/>
      <c r="H829" s="51"/>
      <c r="I829" s="51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</row>
    <row r="830" spans="1:27" ht="13.5" customHeight="1">
      <c r="A830" s="50"/>
      <c r="B830" s="50"/>
      <c r="C830" s="50"/>
      <c r="D830" s="50"/>
      <c r="E830" s="50"/>
      <c r="F830" s="50"/>
      <c r="G830" s="51"/>
      <c r="H830" s="51"/>
      <c r="I830" s="51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</row>
    <row r="831" spans="1:27" ht="13.5" customHeight="1">
      <c r="A831" s="50"/>
      <c r="B831" s="50"/>
      <c r="C831" s="50"/>
      <c r="D831" s="50"/>
      <c r="E831" s="50"/>
      <c r="F831" s="50"/>
      <c r="G831" s="51"/>
      <c r="H831" s="51"/>
      <c r="I831" s="51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  <c r="AA831" s="50"/>
    </row>
    <row r="832" spans="1:27" ht="13.5" customHeight="1">
      <c r="A832" s="50"/>
      <c r="B832" s="50"/>
      <c r="C832" s="50"/>
      <c r="D832" s="50"/>
      <c r="E832" s="50"/>
      <c r="F832" s="50"/>
      <c r="G832" s="51"/>
      <c r="H832" s="51"/>
      <c r="I832" s="51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</row>
    <row r="833" spans="1:27" ht="13.5" customHeight="1">
      <c r="A833" s="50"/>
      <c r="B833" s="50"/>
      <c r="C833" s="50"/>
      <c r="D833" s="50"/>
      <c r="E833" s="50"/>
      <c r="F833" s="50"/>
      <c r="G833" s="51"/>
      <c r="H833" s="51"/>
      <c r="I833" s="51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  <c r="AA833" s="50"/>
    </row>
    <row r="834" spans="1:27" ht="13.5" customHeight="1">
      <c r="A834" s="50"/>
      <c r="B834" s="50"/>
      <c r="C834" s="50"/>
      <c r="D834" s="50"/>
      <c r="E834" s="50"/>
      <c r="F834" s="50"/>
      <c r="G834" s="51"/>
      <c r="H834" s="51"/>
      <c r="I834" s="51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</row>
    <row r="835" spans="1:27" ht="13.5" customHeight="1">
      <c r="A835" s="50"/>
      <c r="B835" s="50"/>
      <c r="C835" s="50"/>
      <c r="D835" s="50"/>
      <c r="E835" s="50"/>
      <c r="F835" s="50"/>
      <c r="G835" s="51"/>
      <c r="H835" s="51"/>
      <c r="I835" s="51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</row>
    <row r="836" spans="1:27" ht="13.5" customHeight="1">
      <c r="A836" s="50"/>
      <c r="B836" s="50"/>
      <c r="C836" s="50"/>
      <c r="D836" s="50"/>
      <c r="E836" s="50"/>
      <c r="F836" s="50"/>
      <c r="G836" s="51"/>
      <c r="H836" s="51"/>
      <c r="I836" s="51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</row>
    <row r="837" spans="1:27" ht="13.5" customHeight="1">
      <c r="A837" s="50"/>
      <c r="B837" s="50"/>
      <c r="C837" s="50"/>
      <c r="D837" s="50"/>
      <c r="E837" s="50"/>
      <c r="F837" s="50"/>
      <c r="G837" s="51"/>
      <c r="H837" s="51"/>
      <c r="I837" s="51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</row>
    <row r="838" spans="1:27" ht="13.5" customHeight="1">
      <c r="A838" s="50"/>
      <c r="B838" s="50"/>
      <c r="C838" s="50"/>
      <c r="D838" s="50"/>
      <c r="E838" s="50"/>
      <c r="F838" s="50"/>
      <c r="G838" s="51"/>
      <c r="H838" s="51"/>
      <c r="I838" s="51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  <c r="AA838" s="50"/>
    </row>
    <row r="839" spans="1:27" ht="13.5" customHeight="1">
      <c r="A839" s="50"/>
      <c r="B839" s="50"/>
      <c r="C839" s="50"/>
      <c r="D839" s="50"/>
      <c r="E839" s="50"/>
      <c r="F839" s="50"/>
      <c r="G839" s="51"/>
      <c r="H839" s="51"/>
      <c r="I839" s="51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</row>
    <row r="840" spans="1:27" ht="13.5" customHeight="1">
      <c r="A840" s="50"/>
      <c r="B840" s="50"/>
      <c r="C840" s="50"/>
      <c r="D840" s="50"/>
      <c r="E840" s="50"/>
      <c r="F840" s="50"/>
      <c r="G840" s="51"/>
      <c r="H840" s="51"/>
      <c r="I840" s="51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</row>
    <row r="841" spans="1:27" ht="13.5" customHeight="1">
      <c r="A841" s="50"/>
      <c r="B841" s="50"/>
      <c r="C841" s="50"/>
      <c r="D841" s="50"/>
      <c r="E841" s="50"/>
      <c r="F841" s="50"/>
      <c r="G841" s="51"/>
      <c r="H841" s="51"/>
      <c r="I841" s="51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  <c r="AA841" s="50"/>
    </row>
    <row r="842" spans="1:27" ht="13.5" customHeight="1">
      <c r="A842" s="50"/>
      <c r="B842" s="50"/>
      <c r="C842" s="50"/>
      <c r="D842" s="50"/>
      <c r="E842" s="50"/>
      <c r="F842" s="50"/>
      <c r="G842" s="51"/>
      <c r="H842" s="51"/>
      <c r="I842" s="51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</row>
    <row r="843" spans="1:27" ht="13.5" customHeight="1">
      <c r="A843" s="50"/>
      <c r="B843" s="50"/>
      <c r="C843" s="50"/>
      <c r="D843" s="50"/>
      <c r="E843" s="50"/>
      <c r="F843" s="50"/>
      <c r="G843" s="51"/>
      <c r="H843" s="51"/>
      <c r="I843" s="51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  <c r="AA843" s="50"/>
    </row>
    <row r="844" spans="1:27" ht="13.5" customHeight="1">
      <c r="A844" s="50"/>
      <c r="B844" s="50"/>
      <c r="C844" s="50"/>
      <c r="D844" s="50"/>
      <c r="E844" s="50"/>
      <c r="F844" s="50"/>
      <c r="G844" s="51"/>
      <c r="H844" s="51"/>
      <c r="I844" s="51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</row>
    <row r="845" spans="1:27" ht="13.5" customHeight="1">
      <c r="A845" s="50"/>
      <c r="B845" s="50"/>
      <c r="C845" s="50"/>
      <c r="D845" s="50"/>
      <c r="E845" s="50"/>
      <c r="F845" s="50"/>
      <c r="G845" s="51"/>
      <c r="H845" s="51"/>
      <c r="I845" s="51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</row>
    <row r="846" spans="1:27" ht="13.5" customHeight="1">
      <c r="A846" s="50"/>
      <c r="B846" s="50"/>
      <c r="C846" s="50"/>
      <c r="D846" s="50"/>
      <c r="E846" s="50"/>
      <c r="F846" s="50"/>
      <c r="G846" s="51"/>
      <c r="H846" s="51"/>
      <c r="I846" s="51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</row>
    <row r="847" spans="1:27" ht="13.5" customHeight="1">
      <c r="A847" s="50"/>
      <c r="B847" s="50"/>
      <c r="C847" s="50"/>
      <c r="D847" s="50"/>
      <c r="E847" s="50"/>
      <c r="F847" s="50"/>
      <c r="G847" s="51"/>
      <c r="H847" s="51"/>
      <c r="I847" s="51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</row>
    <row r="848" spans="1:27" ht="13.5" customHeight="1">
      <c r="A848" s="50"/>
      <c r="B848" s="50"/>
      <c r="C848" s="50"/>
      <c r="D848" s="50"/>
      <c r="E848" s="50"/>
      <c r="F848" s="50"/>
      <c r="G848" s="51"/>
      <c r="H848" s="51"/>
      <c r="I848" s="51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  <c r="AA848" s="50"/>
    </row>
    <row r="849" spans="1:27" ht="13.5" customHeight="1">
      <c r="A849" s="50"/>
      <c r="B849" s="50"/>
      <c r="C849" s="50"/>
      <c r="D849" s="50"/>
      <c r="E849" s="50"/>
      <c r="F849" s="50"/>
      <c r="G849" s="51"/>
      <c r="H849" s="51"/>
      <c r="I849" s="51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</row>
    <row r="850" spans="1:27" ht="13.5" customHeight="1">
      <c r="A850" s="50"/>
      <c r="B850" s="50"/>
      <c r="C850" s="50"/>
      <c r="D850" s="50"/>
      <c r="E850" s="50"/>
      <c r="F850" s="50"/>
      <c r="G850" s="51"/>
      <c r="H850" s="51"/>
      <c r="I850" s="51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</row>
    <row r="851" spans="1:27" ht="13.5" customHeight="1">
      <c r="A851" s="50"/>
      <c r="B851" s="50"/>
      <c r="C851" s="50"/>
      <c r="D851" s="50"/>
      <c r="E851" s="50"/>
      <c r="F851" s="50"/>
      <c r="G851" s="51"/>
      <c r="H851" s="51"/>
      <c r="I851" s="51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  <c r="AA851" s="50"/>
    </row>
    <row r="852" spans="1:27" ht="13.5" customHeight="1">
      <c r="A852" s="50"/>
      <c r="B852" s="50"/>
      <c r="C852" s="50"/>
      <c r="D852" s="50"/>
      <c r="E852" s="50"/>
      <c r="F852" s="50"/>
      <c r="G852" s="51"/>
      <c r="H852" s="51"/>
      <c r="I852" s="51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</row>
    <row r="853" spans="1:27" ht="13.5" customHeight="1">
      <c r="A853" s="50"/>
      <c r="B853" s="50"/>
      <c r="C853" s="50"/>
      <c r="D853" s="50"/>
      <c r="E853" s="50"/>
      <c r="F853" s="50"/>
      <c r="G853" s="51"/>
      <c r="H853" s="51"/>
      <c r="I853" s="51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  <c r="AA853" s="50"/>
    </row>
    <row r="854" spans="1:27" ht="13.5" customHeight="1">
      <c r="A854" s="50"/>
      <c r="B854" s="50"/>
      <c r="C854" s="50"/>
      <c r="D854" s="50"/>
      <c r="E854" s="50"/>
      <c r="F854" s="50"/>
      <c r="G854" s="51"/>
      <c r="H854" s="51"/>
      <c r="I854" s="51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</row>
    <row r="855" spans="1:27" ht="13.5" customHeight="1">
      <c r="A855" s="50"/>
      <c r="B855" s="50"/>
      <c r="C855" s="50"/>
      <c r="D855" s="50"/>
      <c r="E855" s="50"/>
      <c r="F855" s="50"/>
      <c r="G855" s="51"/>
      <c r="H855" s="51"/>
      <c r="I855" s="51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</row>
    <row r="856" spans="1:27" ht="13.5" customHeight="1">
      <c r="A856" s="50"/>
      <c r="B856" s="50"/>
      <c r="C856" s="50"/>
      <c r="D856" s="50"/>
      <c r="E856" s="50"/>
      <c r="F856" s="50"/>
      <c r="G856" s="51"/>
      <c r="H856" s="51"/>
      <c r="I856" s="51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</row>
    <row r="857" spans="1:27" ht="13.5" customHeight="1">
      <c r="A857" s="50"/>
      <c r="B857" s="50"/>
      <c r="C857" s="50"/>
      <c r="D857" s="50"/>
      <c r="E857" s="50"/>
      <c r="F857" s="50"/>
      <c r="G857" s="51"/>
      <c r="H857" s="51"/>
      <c r="I857" s="51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</row>
    <row r="858" spans="1:27" ht="13.5" customHeight="1">
      <c r="A858" s="50"/>
      <c r="B858" s="50"/>
      <c r="C858" s="50"/>
      <c r="D858" s="50"/>
      <c r="E858" s="50"/>
      <c r="F858" s="50"/>
      <c r="G858" s="51"/>
      <c r="H858" s="51"/>
      <c r="I858" s="51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  <c r="AA858" s="50"/>
    </row>
    <row r="859" spans="1:27" ht="13.5" customHeight="1">
      <c r="A859" s="50"/>
      <c r="B859" s="50"/>
      <c r="C859" s="50"/>
      <c r="D859" s="50"/>
      <c r="E859" s="50"/>
      <c r="F859" s="50"/>
      <c r="G859" s="51"/>
      <c r="H859" s="51"/>
      <c r="I859" s="51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</row>
    <row r="860" spans="1:27" ht="13.5" customHeight="1">
      <c r="A860" s="50"/>
      <c r="B860" s="50"/>
      <c r="C860" s="50"/>
      <c r="D860" s="50"/>
      <c r="E860" s="50"/>
      <c r="F860" s="50"/>
      <c r="G860" s="51"/>
      <c r="H860" s="51"/>
      <c r="I860" s="51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</row>
    <row r="861" spans="1:27" ht="13.5" customHeight="1">
      <c r="A861" s="50"/>
      <c r="B861" s="50"/>
      <c r="C861" s="50"/>
      <c r="D861" s="50"/>
      <c r="E861" s="50"/>
      <c r="F861" s="50"/>
      <c r="G861" s="51"/>
      <c r="H861" s="51"/>
      <c r="I861" s="51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  <c r="AA861" s="50"/>
    </row>
    <row r="862" spans="1:27" ht="13.5" customHeight="1">
      <c r="A862" s="50"/>
      <c r="B862" s="50"/>
      <c r="C862" s="50"/>
      <c r="D862" s="50"/>
      <c r="E862" s="50"/>
      <c r="F862" s="50"/>
      <c r="G862" s="51"/>
      <c r="H862" s="51"/>
      <c r="I862" s="51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</row>
    <row r="863" spans="1:27" ht="13.5" customHeight="1">
      <c r="A863" s="50"/>
      <c r="B863" s="50"/>
      <c r="C863" s="50"/>
      <c r="D863" s="50"/>
      <c r="E863" s="50"/>
      <c r="F863" s="50"/>
      <c r="G863" s="51"/>
      <c r="H863" s="51"/>
      <c r="I863" s="51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  <c r="AA863" s="50"/>
    </row>
    <row r="864" spans="1:27" ht="13.5" customHeight="1">
      <c r="A864" s="50"/>
      <c r="B864" s="50"/>
      <c r="C864" s="50"/>
      <c r="D864" s="50"/>
      <c r="E864" s="50"/>
      <c r="F864" s="50"/>
      <c r="G864" s="51"/>
      <c r="H864" s="51"/>
      <c r="I864" s="51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</row>
    <row r="865" spans="1:27" ht="13.5" customHeight="1">
      <c r="A865" s="50"/>
      <c r="B865" s="50"/>
      <c r="C865" s="50"/>
      <c r="D865" s="50"/>
      <c r="E865" s="50"/>
      <c r="F865" s="50"/>
      <c r="G865" s="51"/>
      <c r="H865" s="51"/>
      <c r="I865" s="51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</row>
    <row r="866" spans="1:27" ht="13.5" customHeight="1">
      <c r="A866" s="50"/>
      <c r="B866" s="50"/>
      <c r="C866" s="50"/>
      <c r="D866" s="50"/>
      <c r="E866" s="50"/>
      <c r="F866" s="50"/>
      <c r="G866" s="51"/>
      <c r="H866" s="51"/>
      <c r="I866" s="51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</row>
    <row r="867" spans="1:27" ht="13.5" customHeight="1">
      <c r="A867" s="50"/>
      <c r="B867" s="50"/>
      <c r="C867" s="50"/>
      <c r="D867" s="50"/>
      <c r="E867" s="50"/>
      <c r="F867" s="50"/>
      <c r="G867" s="51"/>
      <c r="H867" s="51"/>
      <c r="I867" s="51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</row>
    <row r="868" spans="1:27" ht="13.5" customHeight="1">
      <c r="A868" s="50"/>
      <c r="B868" s="50"/>
      <c r="C868" s="50"/>
      <c r="D868" s="50"/>
      <c r="E868" s="50"/>
      <c r="F868" s="50"/>
      <c r="G868" s="51"/>
      <c r="H868" s="51"/>
      <c r="I868" s="51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  <c r="AA868" s="50"/>
    </row>
    <row r="869" spans="1:27" ht="13.5" customHeight="1">
      <c r="A869" s="50"/>
      <c r="B869" s="50"/>
      <c r="C869" s="50"/>
      <c r="D869" s="50"/>
      <c r="E869" s="50"/>
      <c r="F869" s="50"/>
      <c r="G869" s="51"/>
      <c r="H869" s="51"/>
      <c r="I869" s="51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</row>
    <row r="870" spans="1:27" ht="13.5" customHeight="1">
      <c r="A870" s="50"/>
      <c r="B870" s="50"/>
      <c r="C870" s="50"/>
      <c r="D870" s="50"/>
      <c r="E870" s="50"/>
      <c r="F870" s="50"/>
      <c r="G870" s="51"/>
      <c r="H870" s="51"/>
      <c r="I870" s="51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</row>
    <row r="871" spans="1:27" ht="13.5" customHeight="1">
      <c r="A871" s="50"/>
      <c r="B871" s="50"/>
      <c r="C871" s="50"/>
      <c r="D871" s="50"/>
      <c r="E871" s="50"/>
      <c r="F871" s="50"/>
      <c r="G871" s="51"/>
      <c r="H871" s="51"/>
      <c r="I871" s="51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  <c r="AA871" s="50"/>
    </row>
    <row r="872" spans="1:27" ht="13.5" customHeight="1">
      <c r="A872" s="50"/>
      <c r="B872" s="50"/>
      <c r="C872" s="50"/>
      <c r="D872" s="50"/>
      <c r="E872" s="50"/>
      <c r="F872" s="50"/>
      <c r="G872" s="51"/>
      <c r="H872" s="51"/>
      <c r="I872" s="51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</row>
    <row r="873" spans="1:27" ht="13.5" customHeight="1">
      <c r="A873" s="50"/>
      <c r="B873" s="50"/>
      <c r="C873" s="50"/>
      <c r="D873" s="50"/>
      <c r="E873" s="50"/>
      <c r="F873" s="50"/>
      <c r="G873" s="51"/>
      <c r="H873" s="51"/>
      <c r="I873" s="51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  <c r="AA873" s="50"/>
    </row>
    <row r="874" spans="1:27" ht="13.5" customHeight="1">
      <c r="A874" s="50"/>
      <c r="B874" s="50"/>
      <c r="C874" s="50"/>
      <c r="D874" s="50"/>
      <c r="E874" s="50"/>
      <c r="F874" s="50"/>
      <c r="G874" s="51"/>
      <c r="H874" s="51"/>
      <c r="I874" s="51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</row>
    <row r="875" spans="1:27" ht="13.5" customHeight="1">
      <c r="A875" s="50"/>
      <c r="B875" s="50"/>
      <c r="C875" s="50"/>
      <c r="D875" s="50"/>
      <c r="E875" s="50"/>
      <c r="F875" s="50"/>
      <c r="G875" s="51"/>
      <c r="H875" s="51"/>
      <c r="I875" s="51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</row>
    <row r="876" spans="1:27" ht="13.5" customHeight="1">
      <c r="A876" s="50"/>
      <c r="B876" s="50"/>
      <c r="C876" s="50"/>
      <c r="D876" s="50"/>
      <c r="E876" s="50"/>
      <c r="F876" s="50"/>
      <c r="G876" s="51"/>
      <c r="H876" s="51"/>
      <c r="I876" s="51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</row>
    <row r="877" spans="1:27" ht="13.5" customHeight="1">
      <c r="A877" s="50"/>
      <c r="B877" s="50"/>
      <c r="C877" s="50"/>
      <c r="D877" s="50"/>
      <c r="E877" s="50"/>
      <c r="F877" s="50"/>
      <c r="G877" s="51"/>
      <c r="H877" s="51"/>
      <c r="I877" s="51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</row>
    <row r="878" spans="1:27" ht="13.5" customHeight="1">
      <c r="A878" s="50"/>
      <c r="B878" s="50"/>
      <c r="C878" s="50"/>
      <c r="D878" s="50"/>
      <c r="E878" s="50"/>
      <c r="F878" s="50"/>
      <c r="G878" s="51"/>
      <c r="H878" s="51"/>
      <c r="I878" s="51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  <c r="AA878" s="50"/>
    </row>
    <row r="879" spans="1:27" ht="13.5" customHeight="1">
      <c r="A879" s="50"/>
      <c r="B879" s="50"/>
      <c r="C879" s="50"/>
      <c r="D879" s="50"/>
      <c r="E879" s="50"/>
      <c r="F879" s="50"/>
      <c r="G879" s="51"/>
      <c r="H879" s="51"/>
      <c r="I879" s="51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</row>
    <row r="880" spans="1:27" ht="13.5" customHeight="1">
      <c r="A880" s="50"/>
      <c r="B880" s="50"/>
      <c r="C880" s="50"/>
      <c r="D880" s="50"/>
      <c r="E880" s="50"/>
      <c r="F880" s="50"/>
      <c r="G880" s="51"/>
      <c r="H880" s="51"/>
      <c r="I880" s="51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</row>
    <row r="881" spans="1:27" ht="13.5" customHeight="1">
      <c r="A881" s="50"/>
      <c r="B881" s="50"/>
      <c r="C881" s="50"/>
      <c r="D881" s="50"/>
      <c r="E881" s="50"/>
      <c r="F881" s="50"/>
      <c r="G881" s="51"/>
      <c r="H881" s="51"/>
      <c r="I881" s="51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  <c r="AA881" s="50"/>
    </row>
    <row r="882" spans="1:27" ht="13.5" customHeight="1">
      <c r="A882" s="50"/>
      <c r="B882" s="50"/>
      <c r="C882" s="50"/>
      <c r="D882" s="50"/>
      <c r="E882" s="50"/>
      <c r="F882" s="50"/>
      <c r="G882" s="51"/>
      <c r="H882" s="51"/>
      <c r="I882" s="51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</row>
    <row r="883" spans="1:27" ht="13.5" customHeight="1">
      <c r="A883" s="50"/>
      <c r="B883" s="50"/>
      <c r="C883" s="50"/>
      <c r="D883" s="50"/>
      <c r="E883" s="50"/>
      <c r="F883" s="50"/>
      <c r="G883" s="51"/>
      <c r="H883" s="51"/>
      <c r="I883" s="51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  <c r="AA883" s="50"/>
    </row>
    <row r="884" spans="1:27" ht="13.5" customHeight="1">
      <c r="A884" s="50"/>
      <c r="B884" s="50"/>
      <c r="C884" s="50"/>
      <c r="D884" s="50"/>
      <c r="E884" s="50"/>
      <c r="F884" s="50"/>
      <c r="G884" s="51"/>
      <c r="H884" s="51"/>
      <c r="I884" s="51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</row>
    <row r="885" spans="1:27" ht="13.5" customHeight="1">
      <c r="A885" s="50"/>
      <c r="B885" s="50"/>
      <c r="C885" s="50"/>
      <c r="D885" s="50"/>
      <c r="E885" s="50"/>
      <c r="F885" s="50"/>
      <c r="G885" s="51"/>
      <c r="H885" s="51"/>
      <c r="I885" s="51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</row>
    <row r="886" spans="1:27" ht="13.5" customHeight="1">
      <c r="A886" s="50"/>
      <c r="B886" s="50"/>
      <c r="C886" s="50"/>
      <c r="D886" s="50"/>
      <c r="E886" s="50"/>
      <c r="F886" s="50"/>
      <c r="G886" s="51"/>
      <c r="H886" s="51"/>
      <c r="I886" s="51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</row>
    <row r="887" spans="1:27" ht="13.5" customHeight="1">
      <c r="A887" s="50"/>
      <c r="B887" s="50"/>
      <c r="C887" s="50"/>
      <c r="D887" s="50"/>
      <c r="E887" s="50"/>
      <c r="F887" s="50"/>
      <c r="G887" s="51"/>
      <c r="H887" s="51"/>
      <c r="I887" s="51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</row>
    <row r="888" spans="1:27" ht="13.5" customHeight="1">
      <c r="A888" s="50"/>
      <c r="B888" s="50"/>
      <c r="C888" s="50"/>
      <c r="D888" s="50"/>
      <c r="E888" s="50"/>
      <c r="F888" s="50"/>
      <c r="G888" s="51"/>
      <c r="H888" s="51"/>
      <c r="I888" s="51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  <c r="AA888" s="50"/>
    </row>
    <row r="889" spans="1:27" ht="13.5" customHeight="1">
      <c r="A889" s="50"/>
      <c r="B889" s="50"/>
      <c r="C889" s="50"/>
      <c r="D889" s="50"/>
      <c r="E889" s="50"/>
      <c r="F889" s="50"/>
      <c r="G889" s="51"/>
      <c r="H889" s="51"/>
      <c r="I889" s="51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</row>
    <row r="890" spans="1:27" ht="13.5" customHeight="1">
      <c r="A890" s="50"/>
      <c r="B890" s="50"/>
      <c r="C890" s="50"/>
      <c r="D890" s="50"/>
      <c r="E890" s="50"/>
      <c r="F890" s="50"/>
      <c r="G890" s="51"/>
      <c r="H890" s="51"/>
      <c r="I890" s="51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</row>
    <row r="891" spans="1:27" ht="13.5" customHeight="1">
      <c r="A891" s="50"/>
      <c r="B891" s="50"/>
      <c r="C891" s="50"/>
      <c r="D891" s="50"/>
      <c r="E891" s="50"/>
      <c r="F891" s="50"/>
      <c r="G891" s="51"/>
      <c r="H891" s="51"/>
      <c r="I891" s="51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  <c r="AA891" s="50"/>
    </row>
    <row r="892" spans="1:27" ht="13.5" customHeight="1">
      <c r="A892" s="50"/>
      <c r="B892" s="50"/>
      <c r="C892" s="50"/>
      <c r="D892" s="50"/>
      <c r="E892" s="50"/>
      <c r="F892" s="50"/>
      <c r="G892" s="51"/>
      <c r="H892" s="51"/>
      <c r="I892" s="51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</row>
    <row r="893" spans="1:27" ht="13.5" customHeight="1">
      <c r="A893" s="50"/>
      <c r="B893" s="50"/>
      <c r="C893" s="50"/>
      <c r="D893" s="50"/>
      <c r="E893" s="50"/>
      <c r="F893" s="50"/>
      <c r="G893" s="51"/>
      <c r="H893" s="51"/>
      <c r="I893" s="51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  <c r="AA893" s="50"/>
    </row>
    <row r="894" spans="1:27" ht="13.5" customHeight="1">
      <c r="A894" s="50"/>
      <c r="B894" s="50"/>
      <c r="C894" s="50"/>
      <c r="D894" s="50"/>
      <c r="E894" s="50"/>
      <c r="F894" s="50"/>
      <c r="G894" s="51"/>
      <c r="H894" s="51"/>
      <c r="I894" s="51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</row>
    <row r="895" spans="1:27" ht="13.5" customHeight="1">
      <c r="A895" s="50"/>
      <c r="B895" s="50"/>
      <c r="C895" s="50"/>
      <c r="D895" s="50"/>
      <c r="E895" s="50"/>
      <c r="F895" s="50"/>
      <c r="G895" s="51"/>
      <c r="H895" s="51"/>
      <c r="I895" s="51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</row>
    <row r="896" spans="1:27" ht="13.5" customHeight="1">
      <c r="A896" s="50"/>
      <c r="B896" s="50"/>
      <c r="C896" s="50"/>
      <c r="D896" s="50"/>
      <c r="E896" s="50"/>
      <c r="F896" s="50"/>
      <c r="G896" s="51"/>
      <c r="H896" s="51"/>
      <c r="I896" s="51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</row>
    <row r="897" spans="1:27" ht="13.5" customHeight="1">
      <c r="A897" s="50"/>
      <c r="B897" s="50"/>
      <c r="C897" s="50"/>
      <c r="D897" s="50"/>
      <c r="E897" s="50"/>
      <c r="F897" s="50"/>
      <c r="G897" s="51"/>
      <c r="H897" s="51"/>
      <c r="I897" s="51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</row>
    <row r="898" spans="1:27" ht="13.5" customHeight="1">
      <c r="A898" s="50"/>
      <c r="B898" s="50"/>
      <c r="C898" s="50"/>
      <c r="D898" s="50"/>
      <c r="E898" s="50"/>
      <c r="F898" s="50"/>
      <c r="G898" s="51"/>
      <c r="H898" s="51"/>
      <c r="I898" s="51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  <c r="AA898" s="50"/>
    </row>
  </sheetData>
  <mergeCells count="1">
    <mergeCell ref="A2:B2"/>
  </mergeCells>
  <printOptions horizontalCentered="1"/>
  <pageMargins left="0.39370078740157483" right="0.39370078740157483" top="0.39370078740157483" bottom="0.39370078740157483" header="0" footer="0"/>
  <pageSetup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81"/>
  <sheetViews>
    <sheetView workbookViewId="0"/>
  </sheetViews>
  <sheetFormatPr defaultColWidth="14.42578125" defaultRowHeight="15" customHeight="1"/>
  <cols>
    <col min="1" max="1" width="3.28515625" customWidth="1"/>
    <col min="2" max="2" width="28.28515625" customWidth="1"/>
    <col min="3" max="3" width="6.85546875" customWidth="1"/>
    <col min="4" max="5" width="6.140625" customWidth="1"/>
    <col min="6" max="6" width="12.42578125" customWidth="1"/>
    <col min="7" max="11" width="8.85546875" customWidth="1"/>
    <col min="12" max="14" width="8.85546875" hidden="1" customWidth="1"/>
    <col min="15" max="26" width="8.85546875" customWidth="1"/>
  </cols>
  <sheetData>
    <row r="1" spans="1:26" ht="12" customHeight="1">
      <c r="A1" s="138" t="s">
        <v>126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64"/>
      <c r="T1" s="64"/>
      <c r="U1" s="64"/>
      <c r="V1" s="64"/>
      <c r="W1" s="64"/>
      <c r="X1" s="64"/>
      <c r="Y1" s="64"/>
      <c r="Z1" s="64"/>
    </row>
    <row r="2" spans="1:26" ht="12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4"/>
      <c r="T2" s="64"/>
      <c r="U2" s="64"/>
      <c r="V2" s="64"/>
      <c r="W2" s="64"/>
      <c r="X2" s="64"/>
      <c r="Y2" s="64"/>
      <c r="Z2" s="64"/>
    </row>
    <row r="3" spans="1:26" ht="24" customHeight="1">
      <c r="A3" s="137" t="s">
        <v>127</v>
      </c>
      <c r="B3" s="137" t="s">
        <v>128</v>
      </c>
      <c r="C3" s="136" t="s">
        <v>129</v>
      </c>
      <c r="D3" s="134"/>
      <c r="E3" s="137" t="s">
        <v>130</v>
      </c>
      <c r="F3" s="137" t="s">
        <v>131</v>
      </c>
      <c r="G3" s="137" t="s">
        <v>132</v>
      </c>
      <c r="H3" s="136" t="s">
        <v>120</v>
      </c>
      <c r="I3" s="134"/>
      <c r="J3" s="136" t="s">
        <v>133</v>
      </c>
      <c r="K3" s="134"/>
      <c r="L3" s="136" t="s">
        <v>134</v>
      </c>
      <c r="M3" s="133"/>
      <c r="N3" s="133"/>
      <c r="O3" s="133"/>
      <c r="P3" s="133"/>
      <c r="Q3" s="134"/>
      <c r="R3" s="137" t="s">
        <v>135</v>
      </c>
      <c r="S3" s="64"/>
      <c r="T3" s="64"/>
      <c r="U3" s="64"/>
      <c r="V3" s="64"/>
      <c r="W3" s="64"/>
      <c r="X3" s="64"/>
      <c r="Y3" s="64"/>
      <c r="Z3" s="64"/>
    </row>
    <row r="4" spans="1:26" ht="12" customHeight="1">
      <c r="A4" s="131"/>
      <c r="B4" s="131"/>
      <c r="C4" s="65" t="s">
        <v>136</v>
      </c>
      <c r="D4" s="65" t="s">
        <v>137</v>
      </c>
      <c r="E4" s="131"/>
      <c r="F4" s="131"/>
      <c r="G4" s="131"/>
      <c r="H4" s="65" t="s">
        <v>136</v>
      </c>
      <c r="I4" s="65" t="s">
        <v>137</v>
      </c>
      <c r="J4" s="65" t="s">
        <v>138</v>
      </c>
      <c r="K4" s="65" t="s">
        <v>139</v>
      </c>
      <c r="L4" s="65" t="s">
        <v>17</v>
      </c>
      <c r="M4" s="65" t="s">
        <v>140</v>
      </c>
      <c r="N4" s="65" t="s">
        <v>141</v>
      </c>
      <c r="O4" s="65" t="s">
        <v>142</v>
      </c>
      <c r="P4" s="65" t="s">
        <v>143</v>
      </c>
      <c r="Q4" s="65" t="s">
        <v>23</v>
      </c>
      <c r="R4" s="131"/>
      <c r="S4" s="64"/>
      <c r="T4" s="64"/>
      <c r="U4" s="64"/>
      <c r="V4" s="64"/>
      <c r="W4" s="64"/>
      <c r="X4" s="64"/>
      <c r="Y4" s="64"/>
      <c r="Z4" s="64"/>
    </row>
    <row r="5" spans="1:26" ht="12" customHeight="1">
      <c r="A5" s="66" t="s">
        <v>144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4"/>
      <c r="T5" s="64"/>
      <c r="U5" s="64"/>
      <c r="V5" s="64"/>
      <c r="W5" s="64"/>
      <c r="X5" s="64"/>
      <c r="Y5" s="64"/>
      <c r="Z5" s="64"/>
    </row>
    <row r="6" spans="1:26" ht="12" customHeight="1">
      <c r="A6" s="68">
        <v>1</v>
      </c>
      <c r="B6" s="69" t="s">
        <v>145</v>
      </c>
      <c r="C6" s="70">
        <v>22</v>
      </c>
      <c r="D6" s="71">
        <v>16</v>
      </c>
      <c r="E6" s="72">
        <f t="shared" ref="E6:E40" si="0">C6+D6</f>
        <v>38</v>
      </c>
      <c r="F6" s="70" t="s">
        <v>146</v>
      </c>
      <c r="G6" s="70">
        <v>6</v>
      </c>
      <c r="H6" s="70">
        <v>0</v>
      </c>
      <c r="I6" s="71">
        <v>5</v>
      </c>
      <c r="J6" s="70">
        <v>2</v>
      </c>
      <c r="K6" s="71">
        <v>4</v>
      </c>
      <c r="L6" s="72"/>
      <c r="M6" s="72"/>
      <c r="N6" s="72"/>
      <c r="O6" s="70">
        <v>0</v>
      </c>
      <c r="P6" s="71">
        <v>6</v>
      </c>
      <c r="Q6" s="71">
        <v>0</v>
      </c>
      <c r="R6" s="72">
        <f t="shared" ref="R6:R39" si="1">O6+P6+Q6</f>
        <v>6</v>
      </c>
      <c r="S6" s="64"/>
      <c r="T6" s="64"/>
      <c r="U6" s="64"/>
      <c r="V6" s="64"/>
      <c r="W6" s="64"/>
      <c r="X6" s="64"/>
      <c r="Y6" s="64"/>
      <c r="Z6" s="64"/>
    </row>
    <row r="7" spans="1:26" ht="12" customHeight="1">
      <c r="A7" s="73">
        <v>2</v>
      </c>
      <c r="B7" s="74" t="s">
        <v>147</v>
      </c>
      <c r="C7" s="75">
        <v>9</v>
      </c>
      <c r="D7" s="76">
        <v>7</v>
      </c>
      <c r="E7" s="72">
        <f t="shared" si="0"/>
        <v>16</v>
      </c>
      <c r="F7" s="75" t="s">
        <v>146</v>
      </c>
      <c r="G7" s="75">
        <v>3</v>
      </c>
      <c r="H7" s="75">
        <v>0</v>
      </c>
      <c r="I7" s="76">
        <v>2</v>
      </c>
      <c r="J7" s="75">
        <v>3</v>
      </c>
      <c r="K7" s="76">
        <v>0</v>
      </c>
      <c r="L7" s="72"/>
      <c r="M7" s="72"/>
      <c r="N7" s="72"/>
      <c r="O7" s="75">
        <v>1</v>
      </c>
      <c r="P7" s="76">
        <v>2</v>
      </c>
      <c r="Q7" s="76">
        <v>0</v>
      </c>
      <c r="R7" s="72">
        <f t="shared" si="1"/>
        <v>3</v>
      </c>
      <c r="S7" s="64"/>
      <c r="T7" s="64"/>
      <c r="U7" s="64"/>
      <c r="V7" s="64"/>
      <c r="W7" s="64"/>
      <c r="X7" s="64"/>
      <c r="Y7" s="64"/>
      <c r="Z7" s="64"/>
    </row>
    <row r="8" spans="1:26" ht="12" customHeight="1">
      <c r="A8" s="73">
        <v>3</v>
      </c>
      <c r="B8" s="74" t="s">
        <v>148</v>
      </c>
      <c r="C8" s="75">
        <v>9</v>
      </c>
      <c r="D8" s="76">
        <v>20</v>
      </c>
      <c r="E8" s="72">
        <f t="shared" si="0"/>
        <v>29</v>
      </c>
      <c r="F8" s="75" t="s">
        <v>146</v>
      </c>
      <c r="G8" s="75">
        <v>5</v>
      </c>
      <c r="H8" s="75">
        <v>0</v>
      </c>
      <c r="I8" s="76">
        <v>4</v>
      </c>
      <c r="J8" s="75">
        <v>0</v>
      </c>
      <c r="K8" s="76">
        <v>5</v>
      </c>
      <c r="L8" s="72"/>
      <c r="M8" s="72"/>
      <c r="N8" s="72"/>
      <c r="O8" s="75">
        <v>2</v>
      </c>
      <c r="P8" s="76">
        <v>3</v>
      </c>
      <c r="Q8" s="76">
        <v>0</v>
      </c>
      <c r="R8" s="72">
        <f t="shared" si="1"/>
        <v>5</v>
      </c>
      <c r="S8" s="64"/>
      <c r="T8" s="64"/>
      <c r="U8" s="64"/>
      <c r="V8" s="64"/>
      <c r="W8" s="64"/>
      <c r="X8" s="64"/>
      <c r="Y8" s="64"/>
      <c r="Z8" s="64"/>
    </row>
    <row r="9" spans="1:26" ht="12" customHeight="1">
      <c r="A9" s="73">
        <v>4</v>
      </c>
      <c r="B9" s="74" t="s">
        <v>149</v>
      </c>
      <c r="C9" s="75">
        <v>22</v>
      </c>
      <c r="D9" s="76">
        <v>21</v>
      </c>
      <c r="E9" s="72">
        <f t="shared" si="0"/>
        <v>43</v>
      </c>
      <c r="F9" s="75" t="s">
        <v>146</v>
      </c>
      <c r="G9" s="75">
        <v>6</v>
      </c>
      <c r="H9" s="75">
        <v>0</v>
      </c>
      <c r="I9" s="76">
        <v>5</v>
      </c>
      <c r="J9" s="75">
        <v>3</v>
      </c>
      <c r="K9" s="76">
        <v>3</v>
      </c>
      <c r="L9" s="72"/>
      <c r="M9" s="72"/>
      <c r="N9" s="72"/>
      <c r="O9" s="75">
        <v>0</v>
      </c>
      <c r="P9" s="76">
        <v>6</v>
      </c>
      <c r="Q9" s="76">
        <v>0</v>
      </c>
      <c r="R9" s="72">
        <f t="shared" si="1"/>
        <v>6</v>
      </c>
      <c r="S9" s="64"/>
      <c r="T9" s="64"/>
      <c r="U9" s="64"/>
      <c r="V9" s="64"/>
      <c r="W9" s="64"/>
      <c r="X9" s="64"/>
      <c r="Y9" s="64"/>
      <c r="Z9" s="64"/>
    </row>
    <row r="10" spans="1:26" ht="12" customHeight="1">
      <c r="A10" s="73">
        <v>5</v>
      </c>
      <c r="B10" s="74" t="s">
        <v>150</v>
      </c>
      <c r="C10" s="75">
        <v>12</v>
      </c>
      <c r="D10" s="76">
        <v>16</v>
      </c>
      <c r="E10" s="72">
        <f t="shared" si="0"/>
        <v>28</v>
      </c>
      <c r="F10" s="75" t="s">
        <v>146</v>
      </c>
      <c r="G10" s="75">
        <v>5</v>
      </c>
      <c r="H10" s="75">
        <v>0</v>
      </c>
      <c r="I10" s="76">
        <v>4</v>
      </c>
      <c r="J10" s="75">
        <v>2</v>
      </c>
      <c r="K10" s="76">
        <v>3</v>
      </c>
      <c r="L10" s="72"/>
      <c r="M10" s="72"/>
      <c r="N10" s="72"/>
      <c r="O10" s="75">
        <v>0</v>
      </c>
      <c r="P10" s="76">
        <v>5</v>
      </c>
      <c r="Q10" s="76">
        <v>0</v>
      </c>
      <c r="R10" s="72">
        <f t="shared" si="1"/>
        <v>5</v>
      </c>
      <c r="S10" s="64"/>
      <c r="T10" s="64"/>
      <c r="U10" s="64"/>
      <c r="V10" s="64"/>
      <c r="W10" s="64"/>
      <c r="X10" s="64"/>
      <c r="Y10" s="64"/>
      <c r="Z10" s="64"/>
    </row>
    <row r="11" spans="1:26" ht="12" customHeight="1">
      <c r="A11" s="73">
        <v>6</v>
      </c>
      <c r="B11" s="74" t="s">
        <v>151</v>
      </c>
      <c r="C11" s="75">
        <v>15</v>
      </c>
      <c r="D11" s="76">
        <v>22</v>
      </c>
      <c r="E11" s="72">
        <f t="shared" si="0"/>
        <v>37</v>
      </c>
      <c r="F11" s="75" t="s">
        <v>152</v>
      </c>
      <c r="G11" s="75">
        <v>4</v>
      </c>
      <c r="H11" s="75">
        <v>0</v>
      </c>
      <c r="I11" s="76">
        <v>3</v>
      </c>
      <c r="J11" s="75">
        <v>1</v>
      </c>
      <c r="K11" s="76">
        <v>3</v>
      </c>
      <c r="L11" s="72"/>
      <c r="M11" s="72"/>
      <c r="N11" s="72"/>
      <c r="O11" s="75">
        <v>1</v>
      </c>
      <c r="P11" s="76">
        <v>3</v>
      </c>
      <c r="Q11" s="76">
        <v>0</v>
      </c>
      <c r="R11" s="72">
        <f t="shared" si="1"/>
        <v>4</v>
      </c>
      <c r="S11" s="64"/>
      <c r="T11" s="64"/>
      <c r="U11" s="64"/>
      <c r="V11" s="64"/>
      <c r="W11" s="64"/>
      <c r="X11" s="64"/>
      <c r="Y11" s="64"/>
      <c r="Z11" s="64"/>
    </row>
    <row r="12" spans="1:26" ht="12" customHeight="1">
      <c r="A12" s="73">
        <v>7</v>
      </c>
      <c r="B12" s="74" t="s">
        <v>153</v>
      </c>
      <c r="C12" s="75">
        <v>14</v>
      </c>
      <c r="D12" s="76">
        <v>12</v>
      </c>
      <c r="E12" s="72">
        <f t="shared" si="0"/>
        <v>26</v>
      </c>
      <c r="F12" s="75" t="s">
        <v>146</v>
      </c>
      <c r="G12" s="75">
        <v>4</v>
      </c>
      <c r="H12" s="75">
        <v>0</v>
      </c>
      <c r="I12" s="76">
        <v>3</v>
      </c>
      <c r="J12" s="75">
        <v>4</v>
      </c>
      <c r="K12" s="76">
        <v>0</v>
      </c>
      <c r="L12" s="72"/>
      <c r="M12" s="72"/>
      <c r="N12" s="72"/>
      <c r="O12" s="75">
        <v>0</v>
      </c>
      <c r="P12" s="76">
        <v>4</v>
      </c>
      <c r="Q12" s="76">
        <v>0</v>
      </c>
      <c r="R12" s="72">
        <f t="shared" si="1"/>
        <v>4</v>
      </c>
      <c r="S12" s="64"/>
      <c r="T12" s="64"/>
      <c r="U12" s="64"/>
      <c r="V12" s="64"/>
      <c r="W12" s="64"/>
      <c r="X12" s="64"/>
      <c r="Y12" s="64"/>
      <c r="Z12" s="64"/>
    </row>
    <row r="13" spans="1:26" ht="12" customHeight="1">
      <c r="A13" s="73">
        <v>8</v>
      </c>
      <c r="B13" s="74" t="s">
        <v>154</v>
      </c>
      <c r="C13" s="75">
        <v>41</v>
      </c>
      <c r="D13" s="76">
        <v>42</v>
      </c>
      <c r="E13" s="72">
        <f t="shared" si="0"/>
        <v>83</v>
      </c>
      <c r="F13" s="75" t="s">
        <v>146</v>
      </c>
      <c r="G13" s="75">
        <v>9</v>
      </c>
      <c r="H13" s="75">
        <v>0</v>
      </c>
      <c r="I13" s="76">
        <v>8</v>
      </c>
      <c r="J13" s="75">
        <v>7</v>
      </c>
      <c r="K13" s="76">
        <v>2</v>
      </c>
      <c r="L13" s="72"/>
      <c r="M13" s="72"/>
      <c r="N13" s="72"/>
      <c r="O13" s="75">
        <v>0</v>
      </c>
      <c r="P13" s="76">
        <v>9</v>
      </c>
      <c r="Q13" s="76">
        <v>0</v>
      </c>
      <c r="R13" s="72">
        <f t="shared" si="1"/>
        <v>9</v>
      </c>
      <c r="S13" s="64"/>
      <c r="T13" s="64"/>
      <c r="U13" s="64"/>
      <c r="V13" s="64"/>
      <c r="W13" s="64"/>
      <c r="X13" s="64"/>
      <c r="Y13" s="64"/>
      <c r="Z13" s="64"/>
    </row>
    <row r="14" spans="1:26" ht="12" customHeight="1">
      <c r="A14" s="73">
        <v>9</v>
      </c>
      <c r="B14" s="74" t="s">
        <v>155</v>
      </c>
      <c r="C14" s="75">
        <v>5</v>
      </c>
      <c r="D14" s="76">
        <v>2</v>
      </c>
      <c r="E14" s="72">
        <f t="shared" si="0"/>
        <v>7</v>
      </c>
      <c r="F14" s="75" t="s">
        <v>146</v>
      </c>
      <c r="G14" s="75">
        <v>2</v>
      </c>
      <c r="H14" s="75">
        <v>0</v>
      </c>
      <c r="I14" s="76">
        <v>1</v>
      </c>
      <c r="J14" s="75">
        <v>2</v>
      </c>
      <c r="K14" s="76">
        <v>0</v>
      </c>
      <c r="L14" s="72"/>
      <c r="M14" s="72"/>
      <c r="N14" s="72"/>
      <c r="O14" s="75">
        <v>0</v>
      </c>
      <c r="P14" s="76">
        <v>2</v>
      </c>
      <c r="Q14" s="76">
        <v>0</v>
      </c>
      <c r="R14" s="72">
        <f t="shared" si="1"/>
        <v>2</v>
      </c>
      <c r="S14" s="64"/>
      <c r="T14" s="64"/>
      <c r="U14" s="64"/>
      <c r="V14" s="64"/>
      <c r="W14" s="64"/>
      <c r="X14" s="64"/>
      <c r="Y14" s="64"/>
      <c r="Z14" s="64"/>
    </row>
    <row r="15" spans="1:26" ht="12" customHeight="1">
      <c r="A15" s="73">
        <v>10</v>
      </c>
      <c r="B15" s="74" t="s">
        <v>156</v>
      </c>
      <c r="C15" s="75">
        <v>10</v>
      </c>
      <c r="D15" s="76">
        <v>7</v>
      </c>
      <c r="E15" s="72">
        <f t="shared" si="0"/>
        <v>17</v>
      </c>
      <c r="F15" s="75" t="s">
        <v>146</v>
      </c>
      <c r="G15" s="75">
        <v>3</v>
      </c>
      <c r="H15" s="75">
        <v>0</v>
      </c>
      <c r="I15" s="76">
        <v>2</v>
      </c>
      <c r="J15" s="75">
        <v>1</v>
      </c>
      <c r="K15" s="76">
        <v>2</v>
      </c>
      <c r="L15" s="72"/>
      <c r="M15" s="72"/>
      <c r="N15" s="72"/>
      <c r="O15" s="75">
        <v>0</v>
      </c>
      <c r="P15" s="76">
        <v>3</v>
      </c>
      <c r="Q15" s="76">
        <v>0</v>
      </c>
      <c r="R15" s="72">
        <f t="shared" si="1"/>
        <v>3</v>
      </c>
      <c r="S15" s="64"/>
      <c r="T15" s="64"/>
      <c r="U15" s="64"/>
      <c r="V15" s="64"/>
      <c r="W15" s="64"/>
      <c r="X15" s="64"/>
      <c r="Y15" s="64"/>
      <c r="Z15" s="64"/>
    </row>
    <row r="16" spans="1:26" ht="12" customHeight="1">
      <c r="A16" s="73">
        <v>11</v>
      </c>
      <c r="B16" s="74" t="s">
        <v>157</v>
      </c>
      <c r="C16" s="75">
        <v>20</v>
      </c>
      <c r="D16" s="76">
        <v>11</v>
      </c>
      <c r="E16" s="72">
        <f t="shared" si="0"/>
        <v>31</v>
      </c>
      <c r="F16" s="75" t="s">
        <v>146</v>
      </c>
      <c r="G16" s="75">
        <v>4</v>
      </c>
      <c r="H16" s="75">
        <v>0</v>
      </c>
      <c r="I16" s="76">
        <v>3</v>
      </c>
      <c r="J16" s="75">
        <v>4</v>
      </c>
      <c r="K16" s="76">
        <v>0</v>
      </c>
      <c r="L16" s="72"/>
      <c r="M16" s="72"/>
      <c r="N16" s="72"/>
      <c r="O16" s="75">
        <v>0</v>
      </c>
      <c r="P16" s="76">
        <v>4</v>
      </c>
      <c r="Q16" s="76">
        <v>0</v>
      </c>
      <c r="R16" s="72">
        <f t="shared" si="1"/>
        <v>4</v>
      </c>
      <c r="S16" s="64"/>
      <c r="T16" s="64"/>
      <c r="U16" s="64"/>
      <c r="V16" s="64"/>
      <c r="W16" s="64"/>
      <c r="X16" s="64"/>
      <c r="Y16" s="64"/>
      <c r="Z16" s="64"/>
    </row>
    <row r="17" spans="1:26" ht="12" customHeight="1">
      <c r="A17" s="73">
        <v>12</v>
      </c>
      <c r="B17" s="74" t="s">
        <v>158</v>
      </c>
      <c r="C17" s="75">
        <v>62</v>
      </c>
      <c r="D17" s="76">
        <v>63</v>
      </c>
      <c r="E17" s="72">
        <f t="shared" si="0"/>
        <v>125</v>
      </c>
      <c r="F17" s="75" t="s">
        <v>152</v>
      </c>
      <c r="G17" s="75">
        <v>10</v>
      </c>
      <c r="H17" s="75">
        <v>1</v>
      </c>
      <c r="I17" s="76">
        <v>8</v>
      </c>
      <c r="J17" s="75">
        <v>3</v>
      </c>
      <c r="K17" s="76">
        <v>7</v>
      </c>
      <c r="L17" s="72"/>
      <c r="M17" s="72"/>
      <c r="N17" s="72"/>
      <c r="O17" s="75">
        <v>1</v>
      </c>
      <c r="P17" s="76">
        <v>9</v>
      </c>
      <c r="Q17" s="76">
        <v>0</v>
      </c>
      <c r="R17" s="72">
        <f t="shared" si="1"/>
        <v>10</v>
      </c>
      <c r="S17" s="64"/>
      <c r="T17" s="64"/>
      <c r="U17" s="64"/>
      <c r="V17" s="64"/>
      <c r="W17" s="64"/>
      <c r="X17" s="64"/>
      <c r="Y17" s="64"/>
      <c r="Z17" s="64"/>
    </row>
    <row r="18" spans="1:26" ht="12" customHeight="1">
      <c r="A18" s="73">
        <v>13</v>
      </c>
      <c r="B18" s="74" t="s">
        <v>159</v>
      </c>
      <c r="C18" s="75">
        <v>62</v>
      </c>
      <c r="D18" s="76">
        <v>62</v>
      </c>
      <c r="E18" s="72">
        <f t="shared" si="0"/>
        <v>124</v>
      </c>
      <c r="F18" s="75" t="s">
        <v>146</v>
      </c>
      <c r="G18" s="75">
        <v>13</v>
      </c>
      <c r="H18" s="75">
        <v>0</v>
      </c>
      <c r="I18" s="76">
        <v>12</v>
      </c>
      <c r="J18" s="75">
        <v>3</v>
      </c>
      <c r="K18" s="76">
        <v>10</v>
      </c>
      <c r="L18" s="72"/>
      <c r="M18" s="72"/>
      <c r="N18" s="72"/>
      <c r="O18" s="75">
        <v>3</v>
      </c>
      <c r="P18" s="76">
        <v>10</v>
      </c>
      <c r="Q18" s="76">
        <v>0</v>
      </c>
      <c r="R18" s="72">
        <f t="shared" si="1"/>
        <v>13</v>
      </c>
      <c r="S18" s="64"/>
      <c r="T18" s="64"/>
      <c r="U18" s="64"/>
      <c r="V18" s="64"/>
      <c r="W18" s="64"/>
      <c r="X18" s="64"/>
      <c r="Y18" s="64"/>
      <c r="Z18" s="64"/>
    </row>
    <row r="19" spans="1:26" ht="12" customHeight="1">
      <c r="A19" s="73">
        <v>14</v>
      </c>
      <c r="B19" s="74" t="s">
        <v>160</v>
      </c>
      <c r="C19" s="75">
        <v>3</v>
      </c>
      <c r="D19" s="76">
        <v>4</v>
      </c>
      <c r="E19" s="72">
        <f t="shared" si="0"/>
        <v>7</v>
      </c>
      <c r="F19" s="75" t="s">
        <v>146</v>
      </c>
      <c r="G19" s="75">
        <v>3</v>
      </c>
      <c r="H19" s="75">
        <v>0</v>
      </c>
      <c r="I19" s="76">
        <v>2</v>
      </c>
      <c r="J19" s="75">
        <v>1</v>
      </c>
      <c r="K19" s="76">
        <v>2</v>
      </c>
      <c r="L19" s="72"/>
      <c r="M19" s="72"/>
      <c r="N19" s="72"/>
      <c r="O19" s="75">
        <v>1</v>
      </c>
      <c r="P19" s="76">
        <v>2</v>
      </c>
      <c r="Q19" s="76">
        <v>0</v>
      </c>
      <c r="R19" s="72">
        <f t="shared" si="1"/>
        <v>3</v>
      </c>
      <c r="S19" s="64"/>
      <c r="T19" s="64"/>
      <c r="U19" s="64"/>
      <c r="V19" s="64"/>
      <c r="W19" s="64"/>
      <c r="X19" s="64"/>
      <c r="Y19" s="64"/>
      <c r="Z19" s="64"/>
    </row>
    <row r="20" spans="1:26" ht="12" customHeight="1">
      <c r="A20" s="73">
        <v>15</v>
      </c>
      <c r="B20" s="74" t="s">
        <v>161</v>
      </c>
      <c r="C20" s="75">
        <v>0</v>
      </c>
      <c r="D20" s="76">
        <v>0</v>
      </c>
      <c r="E20" s="72">
        <f t="shared" si="0"/>
        <v>0</v>
      </c>
      <c r="F20" s="75"/>
      <c r="G20" s="75">
        <v>0</v>
      </c>
      <c r="H20" s="75">
        <v>0</v>
      </c>
      <c r="I20" s="76">
        <v>0</v>
      </c>
      <c r="J20" s="75">
        <v>0</v>
      </c>
      <c r="K20" s="76">
        <v>0</v>
      </c>
      <c r="L20" s="72"/>
      <c r="M20" s="72"/>
      <c r="N20" s="72"/>
      <c r="O20" s="75">
        <v>0</v>
      </c>
      <c r="P20" s="76">
        <v>0</v>
      </c>
      <c r="Q20" s="76">
        <v>0</v>
      </c>
      <c r="R20" s="72">
        <f t="shared" si="1"/>
        <v>0</v>
      </c>
      <c r="S20" s="64"/>
      <c r="T20" s="64"/>
      <c r="U20" s="64"/>
      <c r="V20" s="64"/>
      <c r="W20" s="64"/>
      <c r="X20" s="64"/>
      <c r="Y20" s="64"/>
      <c r="Z20" s="64"/>
    </row>
    <row r="21" spans="1:26" ht="12" customHeight="1">
      <c r="A21" s="73">
        <v>16</v>
      </c>
      <c r="B21" s="74" t="s">
        <v>162</v>
      </c>
      <c r="C21" s="75">
        <v>10</v>
      </c>
      <c r="D21" s="76">
        <v>2</v>
      </c>
      <c r="E21" s="72">
        <f t="shared" si="0"/>
        <v>12</v>
      </c>
      <c r="F21" s="75" t="s">
        <v>163</v>
      </c>
      <c r="G21" s="75">
        <v>2</v>
      </c>
      <c r="H21" s="75">
        <v>0</v>
      </c>
      <c r="I21" s="76">
        <v>1</v>
      </c>
      <c r="J21" s="75">
        <v>1</v>
      </c>
      <c r="K21" s="76">
        <v>1</v>
      </c>
      <c r="L21" s="72"/>
      <c r="M21" s="72"/>
      <c r="N21" s="72"/>
      <c r="O21" s="75">
        <v>0</v>
      </c>
      <c r="P21" s="76">
        <v>2</v>
      </c>
      <c r="Q21" s="76">
        <v>0</v>
      </c>
      <c r="R21" s="72">
        <f t="shared" si="1"/>
        <v>2</v>
      </c>
      <c r="S21" s="64"/>
      <c r="T21" s="64"/>
      <c r="U21" s="64"/>
      <c r="V21" s="64"/>
      <c r="W21" s="64"/>
      <c r="X21" s="64"/>
      <c r="Y21" s="64"/>
      <c r="Z21" s="64"/>
    </row>
    <row r="22" spans="1:26" ht="12" customHeight="1">
      <c r="A22" s="73">
        <v>17</v>
      </c>
      <c r="B22" s="74" t="s">
        <v>164</v>
      </c>
      <c r="C22" s="75">
        <v>33</v>
      </c>
      <c r="D22" s="76">
        <v>17</v>
      </c>
      <c r="E22" s="72">
        <f t="shared" si="0"/>
        <v>50</v>
      </c>
      <c r="F22" s="75" t="s">
        <v>146</v>
      </c>
      <c r="G22" s="75">
        <v>9</v>
      </c>
      <c r="H22" s="75">
        <v>0</v>
      </c>
      <c r="I22" s="76">
        <v>8</v>
      </c>
      <c r="J22" s="75">
        <v>4</v>
      </c>
      <c r="K22" s="76">
        <v>5</v>
      </c>
      <c r="L22" s="72"/>
      <c r="M22" s="72"/>
      <c r="N22" s="72"/>
      <c r="O22" s="75">
        <v>3</v>
      </c>
      <c r="P22" s="76">
        <v>6</v>
      </c>
      <c r="Q22" s="76">
        <v>0</v>
      </c>
      <c r="R22" s="72">
        <f t="shared" si="1"/>
        <v>9</v>
      </c>
      <c r="S22" s="64"/>
      <c r="T22" s="64"/>
      <c r="U22" s="64"/>
      <c r="V22" s="64"/>
      <c r="W22" s="64"/>
      <c r="X22" s="64"/>
      <c r="Y22" s="64"/>
      <c r="Z22" s="64"/>
    </row>
    <row r="23" spans="1:26" ht="12" customHeight="1">
      <c r="A23" s="73">
        <v>18</v>
      </c>
      <c r="B23" s="74" t="s">
        <v>165</v>
      </c>
      <c r="C23" s="75">
        <v>8</v>
      </c>
      <c r="D23" s="76">
        <v>16</v>
      </c>
      <c r="E23" s="72">
        <f t="shared" si="0"/>
        <v>24</v>
      </c>
      <c r="F23" s="75" t="s">
        <v>146</v>
      </c>
      <c r="G23" s="75">
        <v>3</v>
      </c>
      <c r="H23" s="75">
        <v>0</v>
      </c>
      <c r="I23" s="76">
        <v>2</v>
      </c>
      <c r="J23" s="75">
        <v>2</v>
      </c>
      <c r="K23" s="76">
        <v>1</v>
      </c>
      <c r="L23" s="72"/>
      <c r="M23" s="72"/>
      <c r="N23" s="72"/>
      <c r="O23" s="75">
        <v>0</v>
      </c>
      <c r="P23" s="76">
        <v>3</v>
      </c>
      <c r="Q23" s="76">
        <v>0</v>
      </c>
      <c r="R23" s="72">
        <f t="shared" si="1"/>
        <v>3</v>
      </c>
      <c r="S23" s="64"/>
      <c r="T23" s="64"/>
      <c r="U23" s="64"/>
      <c r="V23" s="64"/>
      <c r="W23" s="64"/>
      <c r="X23" s="64"/>
      <c r="Y23" s="64"/>
      <c r="Z23" s="64"/>
    </row>
    <row r="24" spans="1:26" ht="12" customHeight="1">
      <c r="A24" s="73">
        <v>19</v>
      </c>
      <c r="B24" s="74" t="s">
        <v>166</v>
      </c>
      <c r="C24" s="75">
        <v>24</v>
      </c>
      <c r="D24" s="76">
        <v>22</v>
      </c>
      <c r="E24" s="72">
        <f t="shared" si="0"/>
        <v>46</v>
      </c>
      <c r="F24" s="75" t="s">
        <v>146</v>
      </c>
      <c r="G24" s="75">
        <v>6</v>
      </c>
      <c r="H24" s="75">
        <v>0</v>
      </c>
      <c r="I24" s="76">
        <v>5</v>
      </c>
      <c r="J24" s="75">
        <v>0</v>
      </c>
      <c r="K24" s="76">
        <v>6</v>
      </c>
      <c r="L24" s="72"/>
      <c r="M24" s="72"/>
      <c r="N24" s="72"/>
      <c r="O24" s="75">
        <v>1</v>
      </c>
      <c r="P24" s="76">
        <v>5</v>
      </c>
      <c r="Q24" s="76">
        <v>0</v>
      </c>
      <c r="R24" s="72">
        <f t="shared" si="1"/>
        <v>6</v>
      </c>
      <c r="S24" s="64"/>
      <c r="T24" s="64"/>
      <c r="U24" s="64"/>
      <c r="V24" s="64"/>
      <c r="W24" s="64"/>
      <c r="X24" s="64"/>
      <c r="Y24" s="64"/>
      <c r="Z24" s="64"/>
    </row>
    <row r="25" spans="1:26" ht="12" customHeight="1">
      <c r="A25" s="73">
        <v>20</v>
      </c>
      <c r="B25" s="74" t="s">
        <v>167</v>
      </c>
      <c r="C25" s="75">
        <v>39</v>
      </c>
      <c r="D25" s="76">
        <v>39</v>
      </c>
      <c r="E25" s="72">
        <f t="shared" si="0"/>
        <v>78</v>
      </c>
      <c r="F25" s="75" t="s">
        <v>146</v>
      </c>
      <c r="G25" s="75">
        <v>8</v>
      </c>
      <c r="H25" s="75">
        <v>1</v>
      </c>
      <c r="I25" s="76">
        <v>6</v>
      </c>
      <c r="J25" s="75">
        <v>5</v>
      </c>
      <c r="K25" s="76">
        <v>3</v>
      </c>
      <c r="L25" s="72"/>
      <c r="M25" s="72"/>
      <c r="N25" s="72"/>
      <c r="O25" s="75">
        <v>0</v>
      </c>
      <c r="P25" s="76">
        <v>8</v>
      </c>
      <c r="Q25" s="76">
        <v>0</v>
      </c>
      <c r="R25" s="72">
        <f t="shared" si="1"/>
        <v>8</v>
      </c>
      <c r="S25" s="64"/>
      <c r="T25" s="64"/>
      <c r="U25" s="64"/>
      <c r="V25" s="64"/>
      <c r="W25" s="64"/>
      <c r="X25" s="64"/>
      <c r="Y25" s="64"/>
      <c r="Z25" s="64"/>
    </row>
    <row r="26" spans="1:26" ht="12" customHeight="1">
      <c r="A26" s="73">
        <v>21</v>
      </c>
      <c r="B26" s="74" t="s">
        <v>168</v>
      </c>
      <c r="C26" s="75">
        <v>17</v>
      </c>
      <c r="D26" s="76">
        <v>16</v>
      </c>
      <c r="E26" s="72">
        <f t="shared" si="0"/>
        <v>33</v>
      </c>
      <c r="F26" s="75" t="s">
        <v>146</v>
      </c>
      <c r="G26" s="75">
        <v>3</v>
      </c>
      <c r="H26" s="75">
        <v>0</v>
      </c>
      <c r="I26" s="76">
        <v>2</v>
      </c>
      <c r="J26" s="75">
        <v>2</v>
      </c>
      <c r="K26" s="76">
        <v>1</v>
      </c>
      <c r="L26" s="72"/>
      <c r="M26" s="72"/>
      <c r="N26" s="72"/>
      <c r="O26" s="75">
        <v>0</v>
      </c>
      <c r="P26" s="76">
        <v>3</v>
      </c>
      <c r="Q26" s="76">
        <v>0</v>
      </c>
      <c r="R26" s="72">
        <f t="shared" si="1"/>
        <v>3</v>
      </c>
      <c r="S26" s="64"/>
      <c r="T26" s="64"/>
      <c r="U26" s="64"/>
      <c r="V26" s="64"/>
      <c r="W26" s="64"/>
      <c r="X26" s="64"/>
      <c r="Y26" s="64"/>
      <c r="Z26" s="64"/>
    </row>
    <row r="27" spans="1:26" ht="12" customHeight="1">
      <c r="A27" s="73">
        <v>22</v>
      </c>
      <c r="B27" s="74" t="s">
        <v>169</v>
      </c>
      <c r="C27" s="75">
        <v>12</v>
      </c>
      <c r="D27" s="76">
        <v>25</v>
      </c>
      <c r="E27" s="72">
        <f t="shared" si="0"/>
        <v>37</v>
      </c>
      <c r="F27" s="75" t="s">
        <v>146</v>
      </c>
      <c r="G27" s="75">
        <v>4</v>
      </c>
      <c r="H27" s="75">
        <v>1</v>
      </c>
      <c r="I27" s="76">
        <v>2</v>
      </c>
      <c r="J27" s="75">
        <v>2</v>
      </c>
      <c r="K27" s="76">
        <v>2</v>
      </c>
      <c r="L27" s="72"/>
      <c r="M27" s="72"/>
      <c r="N27" s="72"/>
      <c r="O27" s="75">
        <v>0</v>
      </c>
      <c r="P27" s="76">
        <v>4</v>
      </c>
      <c r="Q27" s="76">
        <v>0</v>
      </c>
      <c r="R27" s="72">
        <f t="shared" si="1"/>
        <v>4</v>
      </c>
      <c r="S27" s="64"/>
      <c r="T27" s="64"/>
      <c r="U27" s="64"/>
      <c r="V27" s="64"/>
      <c r="W27" s="64"/>
      <c r="X27" s="64"/>
      <c r="Y27" s="64"/>
      <c r="Z27" s="64"/>
    </row>
    <row r="28" spans="1:26" ht="12" customHeight="1">
      <c r="A28" s="73">
        <v>23</v>
      </c>
      <c r="B28" s="74" t="s">
        <v>170</v>
      </c>
      <c r="C28" s="75">
        <v>7</v>
      </c>
      <c r="D28" s="76">
        <v>9</v>
      </c>
      <c r="E28" s="72">
        <f t="shared" si="0"/>
        <v>16</v>
      </c>
      <c r="F28" s="75" t="s">
        <v>146</v>
      </c>
      <c r="G28" s="75">
        <v>3</v>
      </c>
      <c r="H28" s="75">
        <v>0</v>
      </c>
      <c r="I28" s="76">
        <v>2</v>
      </c>
      <c r="J28" s="75">
        <v>1</v>
      </c>
      <c r="K28" s="76">
        <v>2</v>
      </c>
      <c r="L28" s="72"/>
      <c r="M28" s="72"/>
      <c r="N28" s="72"/>
      <c r="O28" s="75">
        <v>0</v>
      </c>
      <c r="P28" s="76">
        <v>3</v>
      </c>
      <c r="Q28" s="76">
        <v>0</v>
      </c>
      <c r="R28" s="72">
        <f t="shared" si="1"/>
        <v>3</v>
      </c>
      <c r="S28" s="64"/>
      <c r="T28" s="64"/>
      <c r="U28" s="64"/>
      <c r="V28" s="64"/>
      <c r="W28" s="64"/>
      <c r="X28" s="64"/>
      <c r="Y28" s="64"/>
      <c r="Z28" s="64"/>
    </row>
    <row r="29" spans="1:26" ht="12" customHeight="1">
      <c r="A29" s="73">
        <v>24</v>
      </c>
      <c r="B29" s="74" t="s">
        <v>171</v>
      </c>
      <c r="C29" s="75">
        <v>7</v>
      </c>
      <c r="D29" s="76">
        <v>16</v>
      </c>
      <c r="E29" s="72">
        <f t="shared" si="0"/>
        <v>23</v>
      </c>
      <c r="F29" s="75" t="s">
        <v>146</v>
      </c>
      <c r="G29" s="75">
        <v>4</v>
      </c>
      <c r="H29" s="75">
        <v>0</v>
      </c>
      <c r="I29" s="76">
        <v>3</v>
      </c>
      <c r="J29" s="75">
        <v>2</v>
      </c>
      <c r="K29" s="76">
        <v>2</v>
      </c>
      <c r="L29" s="72"/>
      <c r="M29" s="72"/>
      <c r="N29" s="72"/>
      <c r="O29" s="75">
        <v>1</v>
      </c>
      <c r="P29" s="76">
        <v>3</v>
      </c>
      <c r="Q29" s="76">
        <v>0</v>
      </c>
      <c r="R29" s="72">
        <f t="shared" si="1"/>
        <v>4</v>
      </c>
      <c r="S29" s="64"/>
      <c r="T29" s="64"/>
      <c r="U29" s="64"/>
      <c r="V29" s="64"/>
      <c r="W29" s="64"/>
      <c r="X29" s="64"/>
      <c r="Y29" s="64"/>
      <c r="Z29" s="64"/>
    </row>
    <row r="30" spans="1:26" ht="12" customHeight="1">
      <c r="A30" s="73">
        <v>25</v>
      </c>
      <c r="B30" s="74" t="s">
        <v>172</v>
      </c>
      <c r="C30" s="75">
        <v>22</v>
      </c>
      <c r="D30" s="76">
        <v>24</v>
      </c>
      <c r="E30" s="72">
        <f t="shared" si="0"/>
        <v>46</v>
      </c>
      <c r="F30" s="75" t="s">
        <v>146</v>
      </c>
      <c r="G30" s="75">
        <v>4</v>
      </c>
      <c r="H30" s="75">
        <v>0</v>
      </c>
      <c r="I30" s="76">
        <v>3</v>
      </c>
      <c r="J30" s="75">
        <v>1</v>
      </c>
      <c r="K30" s="76">
        <v>3</v>
      </c>
      <c r="L30" s="72"/>
      <c r="M30" s="72"/>
      <c r="N30" s="72"/>
      <c r="O30" s="75">
        <v>0</v>
      </c>
      <c r="P30" s="76">
        <v>4</v>
      </c>
      <c r="Q30" s="76">
        <v>0</v>
      </c>
      <c r="R30" s="72">
        <f t="shared" si="1"/>
        <v>4</v>
      </c>
      <c r="S30" s="64"/>
      <c r="T30" s="64"/>
      <c r="U30" s="64"/>
      <c r="V30" s="64"/>
      <c r="W30" s="64"/>
      <c r="X30" s="64"/>
      <c r="Y30" s="64"/>
      <c r="Z30" s="64"/>
    </row>
    <row r="31" spans="1:26" ht="12" customHeight="1">
      <c r="A31" s="73">
        <v>26</v>
      </c>
      <c r="B31" s="74" t="s">
        <v>173</v>
      </c>
      <c r="C31" s="75">
        <v>36</v>
      </c>
      <c r="D31" s="76">
        <v>47</v>
      </c>
      <c r="E31" s="72">
        <f t="shared" si="0"/>
        <v>83</v>
      </c>
      <c r="F31" s="75" t="s">
        <v>152</v>
      </c>
      <c r="G31" s="75">
        <v>8</v>
      </c>
      <c r="H31" s="75">
        <v>0</v>
      </c>
      <c r="I31" s="76">
        <v>7</v>
      </c>
      <c r="J31" s="75">
        <v>3</v>
      </c>
      <c r="K31" s="76">
        <v>5</v>
      </c>
      <c r="L31" s="72"/>
      <c r="M31" s="72"/>
      <c r="N31" s="72"/>
      <c r="O31" s="75">
        <v>1</v>
      </c>
      <c r="P31" s="76">
        <v>7</v>
      </c>
      <c r="Q31" s="76">
        <v>0</v>
      </c>
      <c r="R31" s="72">
        <f t="shared" si="1"/>
        <v>8</v>
      </c>
      <c r="S31" s="64"/>
      <c r="T31" s="64"/>
      <c r="U31" s="64"/>
      <c r="V31" s="64"/>
      <c r="W31" s="64"/>
      <c r="X31" s="64"/>
      <c r="Y31" s="64"/>
      <c r="Z31" s="64"/>
    </row>
    <row r="32" spans="1:26" ht="12" customHeight="1">
      <c r="A32" s="73">
        <v>27</v>
      </c>
      <c r="B32" s="74" t="s">
        <v>174</v>
      </c>
      <c r="C32" s="75">
        <v>7</v>
      </c>
      <c r="D32" s="76">
        <v>16</v>
      </c>
      <c r="E32" s="72">
        <f t="shared" si="0"/>
        <v>23</v>
      </c>
      <c r="F32" s="75" t="s">
        <v>146</v>
      </c>
      <c r="G32" s="75">
        <v>3</v>
      </c>
      <c r="H32" s="75">
        <v>0</v>
      </c>
      <c r="I32" s="76">
        <v>2</v>
      </c>
      <c r="J32" s="75">
        <v>0</v>
      </c>
      <c r="K32" s="76">
        <v>3</v>
      </c>
      <c r="L32" s="72"/>
      <c r="M32" s="72"/>
      <c r="N32" s="72"/>
      <c r="O32" s="75">
        <v>0</v>
      </c>
      <c r="P32" s="76">
        <v>1</v>
      </c>
      <c r="Q32" s="76">
        <v>2</v>
      </c>
      <c r="R32" s="72">
        <f t="shared" si="1"/>
        <v>3</v>
      </c>
      <c r="S32" s="64"/>
      <c r="T32" s="64"/>
      <c r="U32" s="64"/>
      <c r="V32" s="64"/>
      <c r="W32" s="64"/>
      <c r="X32" s="64"/>
      <c r="Y32" s="64"/>
      <c r="Z32" s="64"/>
    </row>
    <row r="33" spans="1:26" ht="12" customHeight="1">
      <c r="A33" s="73">
        <v>28</v>
      </c>
      <c r="B33" s="74" t="s">
        <v>175</v>
      </c>
      <c r="C33" s="75">
        <v>9</v>
      </c>
      <c r="D33" s="76">
        <v>13</v>
      </c>
      <c r="E33" s="72">
        <f t="shared" si="0"/>
        <v>22</v>
      </c>
      <c r="F33" s="75" t="s">
        <v>146</v>
      </c>
      <c r="G33" s="75">
        <v>4</v>
      </c>
      <c r="H33" s="75">
        <v>0</v>
      </c>
      <c r="I33" s="76">
        <v>3</v>
      </c>
      <c r="J33" s="75">
        <v>2</v>
      </c>
      <c r="K33" s="76">
        <v>2</v>
      </c>
      <c r="L33" s="72"/>
      <c r="M33" s="72"/>
      <c r="N33" s="72"/>
      <c r="O33" s="75">
        <v>1</v>
      </c>
      <c r="P33" s="76">
        <v>3</v>
      </c>
      <c r="Q33" s="76">
        <v>0</v>
      </c>
      <c r="R33" s="72">
        <f t="shared" si="1"/>
        <v>4</v>
      </c>
      <c r="S33" s="64"/>
      <c r="T33" s="64"/>
      <c r="U33" s="64"/>
      <c r="V33" s="64"/>
      <c r="W33" s="64"/>
      <c r="X33" s="64"/>
      <c r="Y33" s="64"/>
      <c r="Z33" s="64"/>
    </row>
    <row r="34" spans="1:26" ht="12" customHeight="1">
      <c r="A34" s="73">
        <v>29</v>
      </c>
      <c r="B34" s="74" t="s">
        <v>176</v>
      </c>
      <c r="C34" s="75">
        <v>11</v>
      </c>
      <c r="D34" s="76">
        <v>8</v>
      </c>
      <c r="E34" s="72">
        <f t="shared" si="0"/>
        <v>19</v>
      </c>
      <c r="F34" s="75" t="s">
        <v>146</v>
      </c>
      <c r="G34" s="75">
        <v>3</v>
      </c>
      <c r="H34" s="75">
        <v>0</v>
      </c>
      <c r="I34" s="76">
        <v>2</v>
      </c>
      <c r="J34" s="75">
        <v>1</v>
      </c>
      <c r="K34" s="76">
        <v>2</v>
      </c>
      <c r="L34" s="72"/>
      <c r="M34" s="72"/>
      <c r="N34" s="72"/>
      <c r="O34" s="75">
        <v>0</v>
      </c>
      <c r="P34" s="76">
        <v>3</v>
      </c>
      <c r="Q34" s="76">
        <v>0</v>
      </c>
      <c r="R34" s="72">
        <f t="shared" si="1"/>
        <v>3</v>
      </c>
      <c r="S34" s="64"/>
      <c r="T34" s="64"/>
      <c r="U34" s="64"/>
      <c r="V34" s="64"/>
      <c r="W34" s="64"/>
      <c r="X34" s="64"/>
      <c r="Y34" s="64"/>
      <c r="Z34" s="64"/>
    </row>
    <row r="35" spans="1:26" ht="12" customHeight="1">
      <c r="A35" s="73">
        <v>30</v>
      </c>
      <c r="B35" s="74" t="s">
        <v>177</v>
      </c>
      <c r="C35" s="75">
        <v>48</v>
      </c>
      <c r="D35" s="76">
        <v>52</v>
      </c>
      <c r="E35" s="72">
        <f t="shared" si="0"/>
        <v>100</v>
      </c>
      <c r="F35" s="75" t="s">
        <v>146</v>
      </c>
      <c r="G35" s="75">
        <v>10</v>
      </c>
      <c r="H35" s="75">
        <v>1</v>
      </c>
      <c r="I35" s="76">
        <v>8</v>
      </c>
      <c r="J35" s="75">
        <v>3</v>
      </c>
      <c r="K35" s="76">
        <v>7</v>
      </c>
      <c r="L35" s="72"/>
      <c r="M35" s="72"/>
      <c r="N35" s="72"/>
      <c r="O35" s="75">
        <v>1</v>
      </c>
      <c r="P35" s="76">
        <v>9</v>
      </c>
      <c r="Q35" s="76">
        <v>0</v>
      </c>
      <c r="R35" s="72">
        <f t="shared" si="1"/>
        <v>10</v>
      </c>
      <c r="S35" s="64"/>
      <c r="T35" s="64"/>
      <c r="U35" s="64"/>
      <c r="V35" s="64"/>
      <c r="W35" s="64"/>
      <c r="X35" s="64"/>
      <c r="Y35" s="64"/>
      <c r="Z35" s="64"/>
    </row>
    <row r="36" spans="1:26" ht="12" customHeight="1">
      <c r="A36" s="73">
        <v>31</v>
      </c>
      <c r="B36" s="74" t="s">
        <v>178</v>
      </c>
      <c r="C36" s="75">
        <v>14</v>
      </c>
      <c r="D36" s="76">
        <v>15</v>
      </c>
      <c r="E36" s="72">
        <f t="shared" si="0"/>
        <v>29</v>
      </c>
      <c r="F36" s="75" t="s">
        <v>146</v>
      </c>
      <c r="G36" s="75">
        <v>5</v>
      </c>
      <c r="H36" s="75">
        <v>0</v>
      </c>
      <c r="I36" s="76">
        <v>4</v>
      </c>
      <c r="J36" s="75">
        <v>2</v>
      </c>
      <c r="K36" s="76">
        <v>3</v>
      </c>
      <c r="L36" s="72"/>
      <c r="M36" s="72"/>
      <c r="N36" s="72"/>
      <c r="O36" s="75">
        <v>1</v>
      </c>
      <c r="P36" s="76">
        <v>4</v>
      </c>
      <c r="Q36" s="76">
        <v>0</v>
      </c>
      <c r="R36" s="72">
        <f t="shared" si="1"/>
        <v>5</v>
      </c>
      <c r="S36" s="64"/>
      <c r="T36" s="64"/>
      <c r="U36" s="64"/>
      <c r="V36" s="64"/>
      <c r="W36" s="64"/>
      <c r="X36" s="64"/>
      <c r="Y36" s="64"/>
      <c r="Z36" s="64"/>
    </row>
    <row r="37" spans="1:26" ht="12" customHeight="1">
      <c r="A37" s="73">
        <v>32</v>
      </c>
      <c r="B37" s="74" t="s">
        <v>179</v>
      </c>
      <c r="C37" s="75">
        <v>6</v>
      </c>
      <c r="D37" s="76">
        <v>16</v>
      </c>
      <c r="E37" s="72">
        <f t="shared" si="0"/>
        <v>22</v>
      </c>
      <c r="F37" s="75" t="s">
        <v>146</v>
      </c>
      <c r="G37" s="75">
        <v>4</v>
      </c>
      <c r="H37" s="75">
        <v>0</v>
      </c>
      <c r="I37" s="76">
        <v>3</v>
      </c>
      <c r="J37" s="75">
        <v>2</v>
      </c>
      <c r="K37" s="76">
        <v>2</v>
      </c>
      <c r="L37" s="72"/>
      <c r="M37" s="72"/>
      <c r="N37" s="72"/>
      <c r="O37" s="75">
        <v>0</v>
      </c>
      <c r="P37" s="76">
        <v>4</v>
      </c>
      <c r="Q37" s="76">
        <v>0</v>
      </c>
      <c r="R37" s="72">
        <f t="shared" si="1"/>
        <v>4</v>
      </c>
      <c r="S37" s="64"/>
      <c r="T37" s="64"/>
      <c r="U37" s="64"/>
      <c r="V37" s="64"/>
      <c r="W37" s="64"/>
      <c r="X37" s="64"/>
      <c r="Y37" s="64"/>
      <c r="Z37" s="64"/>
    </row>
    <row r="38" spans="1:26" ht="12" customHeight="1">
      <c r="A38" s="73">
        <v>33</v>
      </c>
      <c r="B38" s="74" t="s">
        <v>180</v>
      </c>
      <c r="C38" s="75">
        <v>48</v>
      </c>
      <c r="D38" s="76">
        <v>51</v>
      </c>
      <c r="E38" s="72">
        <f t="shared" si="0"/>
        <v>99</v>
      </c>
      <c r="F38" s="75" t="s">
        <v>152</v>
      </c>
      <c r="G38" s="75">
        <v>13</v>
      </c>
      <c r="H38" s="75">
        <v>0</v>
      </c>
      <c r="I38" s="76">
        <v>12</v>
      </c>
      <c r="J38" s="75">
        <v>0</v>
      </c>
      <c r="K38" s="76">
        <v>13</v>
      </c>
      <c r="L38" s="72"/>
      <c r="M38" s="72"/>
      <c r="N38" s="72"/>
      <c r="O38" s="75">
        <v>0</v>
      </c>
      <c r="P38" s="76">
        <v>13</v>
      </c>
      <c r="Q38" s="76">
        <v>0</v>
      </c>
      <c r="R38" s="72">
        <f t="shared" si="1"/>
        <v>13</v>
      </c>
      <c r="S38" s="64"/>
      <c r="T38" s="64"/>
      <c r="U38" s="64"/>
      <c r="V38" s="64"/>
      <c r="W38" s="64"/>
      <c r="X38" s="64"/>
      <c r="Y38" s="64"/>
      <c r="Z38" s="64"/>
    </row>
    <row r="39" spans="1:26" ht="12" customHeight="1">
      <c r="A39" s="73">
        <v>34</v>
      </c>
      <c r="B39" s="74" t="s">
        <v>181</v>
      </c>
      <c r="C39" s="75">
        <v>7</v>
      </c>
      <c r="D39" s="76">
        <v>14</v>
      </c>
      <c r="E39" s="72">
        <f t="shared" si="0"/>
        <v>21</v>
      </c>
      <c r="F39" s="75" t="s">
        <v>152</v>
      </c>
      <c r="G39" s="75">
        <v>5</v>
      </c>
      <c r="H39" s="75">
        <v>0</v>
      </c>
      <c r="I39" s="76">
        <v>4</v>
      </c>
      <c r="J39" s="75">
        <v>0</v>
      </c>
      <c r="K39" s="76">
        <v>5</v>
      </c>
      <c r="L39" s="72"/>
      <c r="M39" s="72"/>
      <c r="N39" s="72"/>
      <c r="O39" s="75">
        <v>0</v>
      </c>
      <c r="P39" s="76">
        <v>5</v>
      </c>
      <c r="Q39" s="76">
        <v>0</v>
      </c>
      <c r="R39" s="72">
        <f t="shared" si="1"/>
        <v>5</v>
      </c>
      <c r="S39" s="64"/>
      <c r="T39" s="64"/>
      <c r="U39" s="64"/>
      <c r="V39" s="64"/>
      <c r="W39" s="64"/>
      <c r="X39" s="64"/>
      <c r="Y39" s="64"/>
      <c r="Z39" s="64"/>
    </row>
    <row r="40" spans="1:26" ht="12" customHeight="1">
      <c r="A40" s="66" t="s">
        <v>135</v>
      </c>
      <c r="B40" s="66"/>
      <c r="C40" s="75">
        <v>671</v>
      </c>
      <c r="D40" s="76">
        <v>723</v>
      </c>
      <c r="E40" s="72">
        <f t="shared" si="0"/>
        <v>1394</v>
      </c>
      <c r="F40" s="67"/>
      <c r="G40" s="77">
        <v>178</v>
      </c>
      <c r="H40" s="77">
        <f t="shared" ref="H40:I40" si="2">SUM(H6:H39)</f>
        <v>4</v>
      </c>
      <c r="I40" s="77">
        <f t="shared" si="2"/>
        <v>141</v>
      </c>
      <c r="J40" s="67">
        <f t="shared" ref="J40:R40" si="3">SUM(J6:K39)</f>
        <v>178</v>
      </c>
      <c r="K40" s="67">
        <f t="shared" si="3"/>
        <v>109</v>
      </c>
      <c r="L40" s="67">
        <f t="shared" si="3"/>
        <v>0</v>
      </c>
      <c r="M40" s="67">
        <f t="shared" si="3"/>
        <v>0</v>
      </c>
      <c r="N40" s="67">
        <f t="shared" si="3"/>
        <v>18</v>
      </c>
      <c r="O40" s="67">
        <f t="shared" si="3"/>
        <v>176</v>
      </c>
      <c r="P40" s="67">
        <f t="shared" si="3"/>
        <v>160</v>
      </c>
      <c r="Q40" s="67">
        <f t="shared" si="3"/>
        <v>180</v>
      </c>
      <c r="R40" s="67">
        <f t="shared" si="3"/>
        <v>178</v>
      </c>
      <c r="S40" s="64"/>
      <c r="T40" s="64"/>
      <c r="U40" s="64"/>
      <c r="V40" s="64"/>
      <c r="W40" s="64"/>
      <c r="X40" s="64"/>
      <c r="Y40" s="64"/>
      <c r="Z40" s="64"/>
    </row>
    <row r="41" spans="1:26" ht="12" customHeight="1">
      <c r="A41" s="66" t="s">
        <v>182</v>
      </c>
      <c r="B41" s="66"/>
      <c r="C41" s="67"/>
      <c r="D41" s="67"/>
      <c r="E41" s="72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72">
        <f t="shared" ref="R41:R66" si="4">O41+P41+Q41</f>
        <v>0</v>
      </c>
      <c r="S41" s="64"/>
      <c r="T41" s="64"/>
      <c r="U41" s="64"/>
      <c r="V41" s="64"/>
      <c r="W41" s="64"/>
      <c r="X41" s="64"/>
      <c r="Y41" s="64"/>
      <c r="Z41" s="64"/>
    </row>
    <row r="42" spans="1:26" ht="12" customHeight="1">
      <c r="A42" s="68">
        <v>1</v>
      </c>
      <c r="B42" s="78" t="s">
        <v>183</v>
      </c>
      <c r="C42" s="70">
        <v>6</v>
      </c>
      <c r="D42" s="71">
        <v>6</v>
      </c>
      <c r="E42" s="72">
        <f t="shared" ref="E42:E67" si="5">C42+D42</f>
        <v>12</v>
      </c>
      <c r="F42" s="70" t="s">
        <v>146</v>
      </c>
      <c r="G42" s="70">
        <v>2</v>
      </c>
      <c r="H42" s="72">
        <v>0</v>
      </c>
      <c r="I42" s="72">
        <v>1</v>
      </c>
      <c r="J42" s="70">
        <v>1</v>
      </c>
      <c r="K42" s="71">
        <v>1</v>
      </c>
      <c r="L42" s="72"/>
      <c r="M42" s="72"/>
      <c r="N42" s="72"/>
      <c r="O42" s="70">
        <v>0</v>
      </c>
      <c r="P42" s="71">
        <v>2</v>
      </c>
      <c r="Q42" s="71">
        <v>0</v>
      </c>
      <c r="R42" s="72">
        <f t="shared" si="4"/>
        <v>2</v>
      </c>
      <c r="S42" s="64"/>
      <c r="T42" s="64"/>
      <c r="U42" s="64"/>
      <c r="V42" s="64"/>
      <c r="W42" s="64"/>
      <c r="X42" s="64"/>
      <c r="Y42" s="64"/>
      <c r="Z42" s="64"/>
    </row>
    <row r="43" spans="1:26" ht="12" customHeight="1">
      <c r="A43" s="73">
        <v>2</v>
      </c>
      <c r="B43" s="74" t="s">
        <v>184</v>
      </c>
      <c r="C43" s="75">
        <v>13</v>
      </c>
      <c r="D43" s="76">
        <v>8</v>
      </c>
      <c r="E43" s="72">
        <f t="shared" si="5"/>
        <v>21</v>
      </c>
      <c r="F43" s="75" t="s">
        <v>146</v>
      </c>
      <c r="G43" s="75">
        <v>4</v>
      </c>
      <c r="H43" s="72">
        <v>0</v>
      </c>
      <c r="I43" s="72">
        <v>3</v>
      </c>
      <c r="J43" s="75">
        <v>2</v>
      </c>
      <c r="K43" s="76">
        <v>2</v>
      </c>
      <c r="L43" s="72"/>
      <c r="M43" s="72"/>
      <c r="N43" s="72"/>
      <c r="O43" s="75">
        <v>0</v>
      </c>
      <c r="P43" s="76">
        <v>4</v>
      </c>
      <c r="Q43" s="76">
        <v>0</v>
      </c>
      <c r="R43" s="72">
        <f t="shared" si="4"/>
        <v>4</v>
      </c>
      <c r="S43" s="64"/>
      <c r="T43" s="64"/>
      <c r="U43" s="64"/>
      <c r="V43" s="64"/>
      <c r="W43" s="64"/>
      <c r="X43" s="64"/>
      <c r="Y43" s="64"/>
      <c r="Z43" s="64"/>
    </row>
    <row r="44" spans="1:26" ht="12" customHeight="1">
      <c r="A44" s="73">
        <v>3</v>
      </c>
      <c r="B44" s="74" t="s">
        <v>185</v>
      </c>
      <c r="C44" s="75">
        <v>48</v>
      </c>
      <c r="D44" s="76">
        <v>42</v>
      </c>
      <c r="E44" s="72">
        <f t="shared" si="5"/>
        <v>90</v>
      </c>
      <c r="F44" s="75" t="s">
        <v>152</v>
      </c>
      <c r="G44" s="75">
        <v>7</v>
      </c>
      <c r="H44" s="72">
        <v>0</v>
      </c>
      <c r="I44" s="72">
        <v>6</v>
      </c>
      <c r="J44" s="75">
        <v>2</v>
      </c>
      <c r="K44" s="76">
        <v>5</v>
      </c>
      <c r="L44" s="72"/>
      <c r="M44" s="72"/>
      <c r="N44" s="72"/>
      <c r="O44" s="75">
        <v>1</v>
      </c>
      <c r="P44" s="76">
        <v>6</v>
      </c>
      <c r="Q44" s="76">
        <v>0</v>
      </c>
      <c r="R44" s="72">
        <f t="shared" si="4"/>
        <v>7</v>
      </c>
      <c r="S44" s="64"/>
      <c r="T44" s="64"/>
      <c r="U44" s="64"/>
      <c r="V44" s="64"/>
      <c r="W44" s="64"/>
      <c r="X44" s="64"/>
      <c r="Y44" s="64"/>
      <c r="Z44" s="64"/>
    </row>
    <row r="45" spans="1:26" ht="12" customHeight="1">
      <c r="A45" s="73">
        <v>4</v>
      </c>
      <c r="B45" s="74" t="s">
        <v>186</v>
      </c>
      <c r="C45" s="75">
        <v>55</v>
      </c>
      <c r="D45" s="76">
        <v>35</v>
      </c>
      <c r="E45" s="72">
        <f t="shared" si="5"/>
        <v>90</v>
      </c>
      <c r="F45" s="75" t="s">
        <v>146</v>
      </c>
      <c r="G45" s="75">
        <v>9</v>
      </c>
      <c r="H45" s="72">
        <v>0</v>
      </c>
      <c r="I45" s="72">
        <v>8</v>
      </c>
      <c r="J45" s="75">
        <v>0</v>
      </c>
      <c r="K45" s="76">
        <v>9</v>
      </c>
      <c r="L45" s="72"/>
      <c r="M45" s="72"/>
      <c r="N45" s="72"/>
      <c r="O45" s="75">
        <v>4</v>
      </c>
      <c r="P45" s="76">
        <v>5</v>
      </c>
      <c r="Q45" s="76">
        <v>0</v>
      </c>
      <c r="R45" s="72">
        <f t="shared" si="4"/>
        <v>9</v>
      </c>
      <c r="S45" s="64"/>
      <c r="T45" s="64"/>
      <c r="U45" s="64"/>
      <c r="V45" s="64"/>
      <c r="W45" s="64"/>
      <c r="X45" s="64"/>
      <c r="Y45" s="64"/>
      <c r="Z45" s="64"/>
    </row>
    <row r="46" spans="1:26" ht="12" customHeight="1">
      <c r="A46" s="73">
        <v>5</v>
      </c>
      <c r="B46" s="74" t="s">
        <v>187</v>
      </c>
      <c r="C46" s="75">
        <v>24</v>
      </c>
      <c r="D46" s="76">
        <v>21</v>
      </c>
      <c r="E46" s="72">
        <f t="shared" si="5"/>
        <v>45</v>
      </c>
      <c r="F46" s="75" t="s">
        <v>146</v>
      </c>
      <c r="G46" s="75">
        <v>5</v>
      </c>
      <c r="H46" s="72">
        <v>0</v>
      </c>
      <c r="I46" s="72">
        <v>4</v>
      </c>
      <c r="J46" s="75">
        <v>0</v>
      </c>
      <c r="K46" s="76">
        <v>5</v>
      </c>
      <c r="L46" s="72"/>
      <c r="M46" s="72"/>
      <c r="N46" s="72"/>
      <c r="O46" s="75">
        <v>1</v>
      </c>
      <c r="P46" s="76">
        <v>4</v>
      </c>
      <c r="Q46" s="76">
        <v>0</v>
      </c>
      <c r="R46" s="72">
        <f t="shared" si="4"/>
        <v>5</v>
      </c>
      <c r="S46" s="64"/>
      <c r="T46" s="64"/>
      <c r="U46" s="64"/>
      <c r="V46" s="64"/>
      <c r="W46" s="64"/>
      <c r="X46" s="64"/>
      <c r="Y46" s="64"/>
      <c r="Z46" s="64"/>
    </row>
    <row r="47" spans="1:26" ht="12" customHeight="1">
      <c r="A47" s="73">
        <v>6</v>
      </c>
      <c r="B47" s="74" t="s">
        <v>188</v>
      </c>
      <c r="C47" s="75">
        <v>13</v>
      </c>
      <c r="D47" s="76">
        <v>15</v>
      </c>
      <c r="E47" s="72">
        <f t="shared" si="5"/>
        <v>28</v>
      </c>
      <c r="F47" s="75" t="s">
        <v>146</v>
      </c>
      <c r="G47" s="75">
        <v>4</v>
      </c>
      <c r="H47" s="72">
        <v>0</v>
      </c>
      <c r="I47" s="72">
        <v>3</v>
      </c>
      <c r="J47" s="75">
        <v>0</v>
      </c>
      <c r="K47" s="76">
        <v>4</v>
      </c>
      <c r="L47" s="72"/>
      <c r="M47" s="72"/>
      <c r="N47" s="72"/>
      <c r="O47" s="75">
        <v>0</v>
      </c>
      <c r="P47" s="76">
        <v>4</v>
      </c>
      <c r="Q47" s="76">
        <v>0</v>
      </c>
      <c r="R47" s="72">
        <f t="shared" si="4"/>
        <v>4</v>
      </c>
      <c r="S47" s="64"/>
      <c r="T47" s="64"/>
      <c r="U47" s="64"/>
      <c r="V47" s="64"/>
      <c r="W47" s="64"/>
      <c r="X47" s="64"/>
      <c r="Y47" s="64"/>
      <c r="Z47" s="64"/>
    </row>
    <row r="48" spans="1:26" ht="12" customHeight="1">
      <c r="A48" s="73">
        <v>7</v>
      </c>
      <c r="B48" s="74" t="s">
        <v>189</v>
      </c>
      <c r="C48" s="75">
        <v>8</v>
      </c>
      <c r="D48" s="76">
        <v>8</v>
      </c>
      <c r="E48" s="72">
        <f t="shared" si="5"/>
        <v>16</v>
      </c>
      <c r="F48" s="75" t="s">
        <v>146</v>
      </c>
      <c r="G48" s="75">
        <v>3</v>
      </c>
      <c r="H48" s="72">
        <v>0</v>
      </c>
      <c r="I48" s="72">
        <v>2</v>
      </c>
      <c r="J48" s="75">
        <v>1</v>
      </c>
      <c r="K48" s="76">
        <v>2</v>
      </c>
      <c r="L48" s="72"/>
      <c r="M48" s="72"/>
      <c r="N48" s="72"/>
      <c r="O48" s="75">
        <v>0</v>
      </c>
      <c r="P48" s="76">
        <v>3</v>
      </c>
      <c r="Q48" s="76">
        <v>0</v>
      </c>
      <c r="R48" s="72">
        <f t="shared" si="4"/>
        <v>3</v>
      </c>
      <c r="S48" s="64"/>
      <c r="T48" s="64"/>
      <c r="U48" s="64"/>
      <c r="V48" s="64"/>
      <c r="W48" s="64"/>
      <c r="X48" s="64"/>
      <c r="Y48" s="64"/>
      <c r="Z48" s="64"/>
    </row>
    <row r="49" spans="1:26" ht="12" customHeight="1">
      <c r="A49" s="73">
        <v>8</v>
      </c>
      <c r="B49" s="74" t="s">
        <v>190</v>
      </c>
      <c r="C49" s="75">
        <v>41</v>
      </c>
      <c r="D49" s="76">
        <v>35</v>
      </c>
      <c r="E49" s="72">
        <f t="shared" si="5"/>
        <v>76</v>
      </c>
      <c r="F49" s="75" t="s">
        <v>146</v>
      </c>
      <c r="G49" s="75">
        <v>7</v>
      </c>
      <c r="H49" s="72">
        <v>0</v>
      </c>
      <c r="I49" s="72">
        <v>6</v>
      </c>
      <c r="J49" s="75">
        <v>4</v>
      </c>
      <c r="K49" s="76">
        <v>3</v>
      </c>
      <c r="L49" s="72"/>
      <c r="M49" s="72"/>
      <c r="N49" s="72"/>
      <c r="O49" s="75">
        <v>0</v>
      </c>
      <c r="P49" s="76">
        <v>7</v>
      </c>
      <c r="Q49" s="76">
        <v>0</v>
      </c>
      <c r="R49" s="72">
        <f t="shared" si="4"/>
        <v>7</v>
      </c>
      <c r="S49" s="64"/>
      <c r="T49" s="64"/>
      <c r="U49" s="64"/>
      <c r="V49" s="64"/>
      <c r="W49" s="64"/>
      <c r="X49" s="64"/>
      <c r="Y49" s="64"/>
      <c r="Z49" s="64"/>
    </row>
    <row r="50" spans="1:26" ht="12" customHeight="1">
      <c r="A50" s="73">
        <v>9</v>
      </c>
      <c r="B50" s="74" t="s">
        <v>191</v>
      </c>
      <c r="C50" s="75">
        <v>13</v>
      </c>
      <c r="D50" s="76">
        <v>13</v>
      </c>
      <c r="E50" s="72">
        <f t="shared" si="5"/>
        <v>26</v>
      </c>
      <c r="F50" s="75" t="s">
        <v>146</v>
      </c>
      <c r="G50" s="75">
        <v>4</v>
      </c>
      <c r="H50" s="72">
        <v>0</v>
      </c>
      <c r="I50" s="72">
        <v>3</v>
      </c>
      <c r="J50" s="75">
        <v>4</v>
      </c>
      <c r="K50" s="76">
        <v>0</v>
      </c>
      <c r="L50" s="72"/>
      <c r="M50" s="72"/>
      <c r="N50" s="72"/>
      <c r="O50" s="75">
        <v>0</v>
      </c>
      <c r="P50" s="76">
        <v>4</v>
      </c>
      <c r="Q50" s="76">
        <v>0</v>
      </c>
      <c r="R50" s="72">
        <f t="shared" si="4"/>
        <v>4</v>
      </c>
      <c r="S50" s="64"/>
      <c r="T50" s="64"/>
      <c r="U50" s="64"/>
      <c r="V50" s="64"/>
      <c r="W50" s="64"/>
      <c r="X50" s="64"/>
      <c r="Y50" s="64"/>
      <c r="Z50" s="64"/>
    </row>
    <row r="51" spans="1:26" ht="12" customHeight="1">
      <c r="A51" s="73">
        <v>10</v>
      </c>
      <c r="B51" s="74" t="s">
        <v>192</v>
      </c>
      <c r="C51" s="75">
        <v>22</v>
      </c>
      <c r="D51" s="76">
        <v>15</v>
      </c>
      <c r="E51" s="72">
        <f t="shared" si="5"/>
        <v>37</v>
      </c>
      <c r="F51" s="75" t="s">
        <v>146</v>
      </c>
      <c r="G51" s="75">
        <v>4</v>
      </c>
      <c r="H51" s="72">
        <v>0</v>
      </c>
      <c r="I51" s="72">
        <v>3</v>
      </c>
      <c r="J51" s="75">
        <v>2</v>
      </c>
      <c r="K51" s="76">
        <v>2</v>
      </c>
      <c r="L51" s="72"/>
      <c r="M51" s="72"/>
      <c r="N51" s="72"/>
      <c r="O51" s="75">
        <v>0</v>
      </c>
      <c r="P51" s="76">
        <v>4</v>
      </c>
      <c r="Q51" s="76">
        <v>0</v>
      </c>
      <c r="R51" s="72">
        <f t="shared" si="4"/>
        <v>4</v>
      </c>
      <c r="S51" s="64"/>
      <c r="T51" s="64"/>
      <c r="U51" s="64"/>
      <c r="V51" s="64"/>
      <c r="W51" s="64"/>
      <c r="X51" s="64"/>
      <c r="Y51" s="64"/>
      <c r="Z51" s="64"/>
    </row>
    <row r="52" spans="1:26" ht="12" customHeight="1">
      <c r="A52" s="73">
        <v>11</v>
      </c>
      <c r="B52" s="74" t="s">
        <v>193</v>
      </c>
      <c r="C52" s="75">
        <v>16</v>
      </c>
      <c r="D52" s="76">
        <v>8</v>
      </c>
      <c r="E52" s="72">
        <f t="shared" si="5"/>
        <v>24</v>
      </c>
      <c r="F52" s="75" t="s">
        <v>146</v>
      </c>
      <c r="G52" s="75">
        <v>3</v>
      </c>
      <c r="H52" s="72">
        <v>0</v>
      </c>
      <c r="I52" s="72">
        <v>2</v>
      </c>
      <c r="J52" s="75">
        <v>2</v>
      </c>
      <c r="K52" s="76">
        <v>1</v>
      </c>
      <c r="L52" s="72"/>
      <c r="M52" s="72"/>
      <c r="N52" s="72"/>
      <c r="O52" s="75">
        <v>0</v>
      </c>
      <c r="P52" s="76">
        <v>3</v>
      </c>
      <c r="Q52" s="76">
        <v>0</v>
      </c>
      <c r="R52" s="72">
        <f t="shared" si="4"/>
        <v>3</v>
      </c>
      <c r="S52" s="64"/>
      <c r="T52" s="64"/>
      <c r="U52" s="64"/>
      <c r="V52" s="64"/>
      <c r="W52" s="64"/>
      <c r="X52" s="64"/>
      <c r="Y52" s="64"/>
      <c r="Z52" s="64"/>
    </row>
    <row r="53" spans="1:26" ht="12" customHeight="1">
      <c r="A53" s="73">
        <v>12</v>
      </c>
      <c r="B53" s="74" t="s">
        <v>194</v>
      </c>
      <c r="C53" s="75">
        <v>51</v>
      </c>
      <c r="D53" s="76">
        <v>51</v>
      </c>
      <c r="E53" s="72">
        <f t="shared" si="5"/>
        <v>102</v>
      </c>
      <c r="F53" s="75" t="s">
        <v>152</v>
      </c>
      <c r="G53" s="75">
        <v>9</v>
      </c>
      <c r="H53" s="72">
        <v>0</v>
      </c>
      <c r="I53" s="72">
        <v>8</v>
      </c>
      <c r="J53" s="75">
        <v>3</v>
      </c>
      <c r="K53" s="76">
        <v>6</v>
      </c>
      <c r="L53" s="72"/>
      <c r="M53" s="72"/>
      <c r="N53" s="72"/>
      <c r="O53" s="75">
        <v>0</v>
      </c>
      <c r="P53" s="76">
        <v>9</v>
      </c>
      <c r="Q53" s="76">
        <v>0</v>
      </c>
      <c r="R53" s="72">
        <f t="shared" si="4"/>
        <v>9</v>
      </c>
      <c r="S53" s="64"/>
      <c r="T53" s="64"/>
      <c r="U53" s="64"/>
      <c r="V53" s="64"/>
      <c r="W53" s="64"/>
      <c r="X53" s="64"/>
      <c r="Y53" s="64"/>
      <c r="Z53" s="64"/>
    </row>
    <row r="54" spans="1:26" ht="12" customHeight="1">
      <c r="A54" s="73">
        <v>13</v>
      </c>
      <c r="B54" s="74" t="s">
        <v>195</v>
      </c>
      <c r="C54" s="75">
        <v>19</v>
      </c>
      <c r="D54" s="76">
        <v>12</v>
      </c>
      <c r="E54" s="72">
        <f t="shared" si="5"/>
        <v>31</v>
      </c>
      <c r="F54" s="75" t="s">
        <v>146</v>
      </c>
      <c r="G54" s="75">
        <v>3</v>
      </c>
      <c r="H54" s="72">
        <v>0</v>
      </c>
      <c r="I54" s="72">
        <v>2</v>
      </c>
      <c r="J54" s="75">
        <v>1</v>
      </c>
      <c r="K54" s="76">
        <v>2</v>
      </c>
      <c r="L54" s="72"/>
      <c r="M54" s="72"/>
      <c r="N54" s="72"/>
      <c r="O54" s="75">
        <v>0</v>
      </c>
      <c r="P54" s="76">
        <v>3</v>
      </c>
      <c r="Q54" s="76">
        <v>0</v>
      </c>
      <c r="R54" s="72">
        <f t="shared" si="4"/>
        <v>3</v>
      </c>
      <c r="S54" s="64"/>
      <c r="T54" s="64"/>
      <c r="U54" s="64"/>
      <c r="V54" s="64"/>
      <c r="W54" s="64"/>
      <c r="X54" s="64"/>
      <c r="Y54" s="64"/>
      <c r="Z54" s="64"/>
    </row>
    <row r="55" spans="1:26" ht="12" customHeight="1">
      <c r="A55" s="73">
        <v>14</v>
      </c>
      <c r="B55" s="74" t="s">
        <v>196</v>
      </c>
      <c r="C55" s="75">
        <v>28</v>
      </c>
      <c r="D55" s="76">
        <v>22</v>
      </c>
      <c r="E55" s="72">
        <f t="shared" si="5"/>
        <v>50</v>
      </c>
      <c r="F55" s="75" t="s">
        <v>146</v>
      </c>
      <c r="G55" s="75">
        <v>6</v>
      </c>
      <c r="H55" s="72">
        <v>0</v>
      </c>
      <c r="I55" s="72">
        <v>5</v>
      </c>
      <c r="J55" s="75">
        <v>4</v>
      </c>
      <c r="K55" s="76">
        <v>2</v>
      </c>
      <c r="L55" s="72"/>
      <c r="M55" s="72"/>
      <c r="N55" s="72"/>
      <c r="O55" s="75">
        <v>0</v>
      </c>
      <c r="P55" s="76">
        <v>6</v>
      </c>
      <c r="Q55" s="76">
        <v>0</v>
      </c>
      <c r="R55" s="72">
        <f t="shared" si="4"/>
        <v>6</v>
      </c>
      <c r="S55" s="64"/>
      <c r="T55" s="64"/>
      <c r="U55" s="64"/>
      <c r="V55" s="64"/>
      <c r="W55" s="64"/>
      <c r="X55" s="64"/>
      <c r="Y55" s="64"/>
      <c r="Z55" s="64"/>
    </row>
    <row r="56" spans="1:26" ht="12" customHeight="1">
      <c r="A56" s="73">
        <v>15</v>
      </c>
      <c r="B56" s="74" t="s">
        <v>197</v>
      </c>
      <c r="C56" s="75">
        <v>38</v>
      </c>
      <c r="D56" s="76">
        <v>39</v>
      </c>
      <c r="E56" s="72">
        <f t="shared" si="5"/>
        <v>77</v>
      </c>
      <c r="F56" s="75" t="s">
        <v>152</v>
      </c>
      <c r="G56" s="75">
        <v>6</v>
      </c>
      <c r="H56" s="72">
        <v>0</v>
      </c>
      <c r="I56" s="72">
        <v>5</v>
      </c>
      <c r="J56" s="75">
        <v>0</v>
      </c>
      <c r="K56" s="76">
        <v>6</v>
      </c>
      <c r="L56" s="72"/>
      <c r="M56" s="72"/>
      <c r="N56" s="72"/>
      <c r="O56" s="75">
        <v>0</v>
      </c>
      <c r="P56" s="76">
        <v>6</v>
      </c>
      <c r="Q56" s="76">
        <v>0</v>
      </c>
      <c r="R56" s="72">
        <f t="shared" si="4"/>
        <v>6</v>
      </c>
      <c r="S56" s="64"/>
      <c r="T56" s="64"/>
      <c r="U56" s="64"/>
      <c r="V56" s="64"/>
      <c r="W56" s="64"/>
      <c r="X56" s="64"/>
      <c r="Y56" s="64"/>
      <c r="Z56" s="64"/>
    </row>
    <row r="57" spans="1:26" ht="12" customHeight="1">
      <c r="A57" s="73">
        <v>16</v>
      </c>
      <c r="B57" s="74" t="s">
        <v>198</v>
      </c>
      <c r="C57" s="75">
        <v>59</v>
      </c>
      <c r="D57" s="76">
        <v>40</v>
      </c>
      <c r="E57" s="72">
        <f t="shared" si="5"/>
        <v>99</v>
      </c>
      <c r="F57" s="75" t="s">
        <v>146</v>
      </c>
      <c r="G57" s="75">
        <v>11</v>
      </c>
      <c r="H57" s="72">
        <v>0</v>
      </c>
      <c r="I57" s="72">
        <v>10</v>
      </c>
      <c r="J57" s="75">
        <v>2</v>
      </c>
      <c r="K57" s="76">
        <v>9</v>
      </c>
      <c r="L57" s="72"/>
      <c r="M57" s="72"/>
      <c r="N57" s="72"/>
      <c r="O57" s="75">
        <v>0</v>
      </c>
      <c r="P57" s="76">
        <v>11</v>
      </c>
      <c r="Q57" s="76">
        <v>0</v>
      </c>
      <c r="R57" s="72">
        <f t="shared" si="4"/>
        <v>11</v>
      </c>
      <c r="S57" s="64"/>
      <c r="T57" s="64"/>
      <c r="U57" s="64"/>
      <c r="V57" s="64"/>
      <c r="W57" s="64"/>
      <c r="X57" s="64"/>
      <c r="Y57" s="64"/>
      <c r="Z57" s="64"/>
    </row>
    <row r="58" spans="1:26" ht="12" customHeight="1">
      <c r="A58" s="73">
        <v>17</v>
      </c>
      <c r="B58" s="74" t="s">
        <v>199</v>
      </c>
      <c r="C58" s="75">
        <v>58</v>
      </c>
      <c r="D58" s="76">
        <v>59</v>
      </c>
      <c r="E58" s="72">
        <f t="shared" si="5"/>
        <v>117</v>
      </c>
      <c r="F58" s="75" t="s">
        <v>152</v>
      </c>
      <c r="G58" s="75">
        <v>8</v>
      </c>
      <c r="H58" s="72">
        <v>0</v>
      </c>
      <c r="I58" s="72">
        <v>7</v>
      </c>
      <c r="J58" s="75">
        <v>4</v>
      </c>
      <c r="K58" s="76">
        <v>4</v>
      </c>
      <c r="L58" s="72"/>
      <c r="M58" s="72"/>
      <c r="N58" s="72"/>
      <c r="O58" s="75">
        <v>0</v>
      </c>
      <c r="P58" s="76">
        <v>8</v>
      </c>
      <c r="Q58" s="76">
        <v>0</v>
      </c>
      <c r="R58" s="72">
        <f t="shared" si="4"/>
        <v>8</v>
      </c>
      <c r="S58" s="64"/>
      <c r="T58" s="64"/>
      <c r="U58" s="64"/>
      <c r="V58" s="64"/>
      <c r="W58" s="64"/>
      <c r="X58" s="64"/>
      <c r="Y58" s="64"/>
      <c r="Z58" s="64"/>
    </row>
    <row r="59" spans="1:26" ht="12" customHeight="1">
      <c r="A59" s="73">
        <v>18</v>
      </c>
      <c r="B59" s="74" t="s">
        <v>200</v>
      </c>
      <c r="C59" s="75">
        <v>7</v>
      </c>
      <c r="D59" s="76">
        <v>8</v>
      </c>
      <c r="E59" s="72">
        <f t="shared" si="5"/>
        <v>15</v>
      </c>
      <c r="F59" s="75" t="s">
        <v>163</v>
      </c>
      <c r="G59" s="75">
        <v>2</v>
      </c>
      <c r="H59" s="72">
        <v>0</v>
      </c>
      <c r="I59" s="72">
        <v>1</v>
      </c>
      <c r="J59" s="75">
        <v>0</v>
      </c>
      <c r="K59" s="76">
        <v>2</v>
      </c>
      <c r="L59" s="72"/>
      <c r="M59" s="72"/>
      <c r="N59" s="72"/>
      <c r="O59" s="75">
        <v>1</v>
      </c>
      <c r="P59" s="76">
        <v>1</v>
      </c>
      <c r="Q59" s="76">
        <v>0</v>
      </c>
      <c r="R59" s="72">
        <f t="shared" si="4"/>
        <v>2</v>
      </c>
      <c r="S59" s="64"/>
      <c r="T59" s="64"/>
      <c r="U59" s="64"/>
      <c r="V59" s="64"/>
      <c r="W59" s="64"/>
      <c r="X59" s="64"/>
      <c r="Y59" s="64"/>
      <c r="Z59" s="64"/>
    </row>
    <row r="60" spans="1:26" ht="12" customHeight="1">
      <c r="A60" s="73">
        <v>19</v>
      </c>
      <c r="B60" s="74" t="s">
        <v>201</v>
      </c>
      <c r="C60" s="75">
        <v>13</v>
      </c>
      <c r="D60" s="76">
        <v>18</v>
      </c>
      <c r="E60" s="72">
        <f t="shared" si="5"/>
        <v>31</v>
      </c>
      <c r="F60" s="75" t="s">
        <v>146</v>
      </c>
      <c r="G60" s="75">
        <v>4</v>
      </c>
      <c r="H60" s="72">
        <v>0</v>
      </c>
      <c r="I60" s="72">
        <v>3</v>
      </c>
      <c r="J60" s="75">
        <v>2</v>
      </c>
      <c r="K60" s="76">
        <v>2</v>
      </c>
      <c r="L60" s="72"/>
      <c r="M60" s="72"/>
      <c r="N60" s="72"/>
      <c r="O60" s="75">
        <v>0</v>
      </c>
      <c r="P60" s="76">
        <v>4</v>
      </c>
      <c r="Q60" s="76">
        <v>0</v>
      </c>
      <c r="R60" s="72">
        <f t="shared" si="4"/>
        <v>4</v>
      </c>
      <c r="S60" s="64"/>
      <c r="T60" s="64"/>
      <c r="U60" s="64"/>
      <c r="V60" s="64"/>
      <c r="W60" s="64"/>
      <c r="X60" s="64"/>
      <c r="Y60" s="64"/>
      <c r="Z60" s="64"/>
    </row>
    <row r="61" spans="1:26" ht="12" customHeight="1">
      <c r="A61" s="73">
        <v>20</v>
      </c>
      <c r="B61" s="74" t="s">
        <v>202</v>
      </c>
      <c r="C61" s="75">
        <v>18</v>
      </c>
      <c r="D61" s="76">
        <v>6</v>
      </c>
      <c r="E61" s="72">
        <f t="shared" si="5"/>
        <v>24</v>
      </c>
      <c r="F61" s="75" t="s">
        <v>152</v>
      </c>
      <c r="G61" s="75">
        <v>6</v>
      </c>
      <c r="H61" s="72">
        <v>0</v>
      </c>
      <c r="I61" s="72">
        <v>5</v>
      </c>
      <c r="J61" s="75">
        <v>3</v>
      </c>
      <c r="K61" s="76">
        <v>3</v>
      </c>
      <c r="L61" s="72"/>
      <c r="M61" s="72"/>
      <c r="N61" s="72"/>
      <c r="O61" s="75">
        <v>0</v>
      </c>
      <c r="P61" s="76">
        <v>6</v>
      </c>
      <c r="Q61" s="76">
        <v>0</v>
      </c>
      <c r="R61" s="72">
        <f t="shared" si="4"/>
        <v>6</v>
      </c>
      <c r="S61" s="64"/>
      <c r="T61" s="64"/>
      <c r="U61" s="64"/>
      <c r="V61" s="64"/>
      <c r="W61" s="64"/>
      <c r="X61" s="64"/>
      <c r="Y61" s="64"/>
      <c r="Z61" s="64"/>
    </row>
    <row r="62" spans="1:26" ht="12" customHeight="1">
      <c r="A62" s="73">
        <v>21</v>
      </c>
      <c r="B62" s="74" t="s">
        <v>203</v>
      </c>
      <c r="C62" s="75">
        <v>74</v>
      </c>
      <c r="D62" s="76">
        <v>69</v>
      </c>
      <c r="E62" s="72">
        <f t="shared" si="5"/>
        <v>143</v>
      </c>
      <c r="F62" s="75" t="s">
        <v>152</v>
      </c>
      <c r="G62" s="75">
        <v>20</v>
      </c>
      <c r="H62" s="72">
        <v>0</v>
      </c>
      <c r="I62" s="72">
        <v>19</v>
      </c>
      <c r="J62" s="75">
        <v>0</v>
      </c>
      <c r="K62" s="76">
        <v>20</v>
      </c>
      <c r="L62" s="72"/>
      <c r="M62" s="72"/>
      <c r="N62" s="72"/>
      <c r="O62" s="75">
        <v>1</v>
      </c>
      <c r="P62" s="76">
        <v>19</v>
      </c>
      <c r="Q62" s="76">
        <v>0</v>
      </c>
      <c r="R62" s="72">
        <f t="shared" si="4"/>
        <v>20</v>
      </c>
      <c r="S62" s="64"/>
      <c r="T62" s="64"/>
      <c r="U62" s="64"/>
      <c r="V62" s="64"/>
      <c r="W62" s="64"/>
      <c r="X62" s="64"/>
      <c r="Y62" s="64"/>
      <c r="Z62" s="64"/>
    </row>
    <row r="63" spans="1:26" ht="12" customHeight="1">
      <c r="A63" s="73">
        <v>22</v>
      </c>
      <c r="B63" s="74" t="s">
        <v>204</v>
      </c>
      <c r="C63" s="75">
        <v>15</v>
      </c>
      <c r="D63" s="76">
        <v>10</v>
      </c>
      <c r="E63" s="72">
        <f t="shared" si="5"/>
        <v>25</v>
      </c>
      <c r="F63" s="75" t="s">
        <v>146</v>
      </c>
      <c r="G63" s="75">
        <v>4</v>
      </c>
      <c r="H63" s="72">
        <v>0</v>
      </c>
      <c r="I63" s="72">
        <v>3</v>
      </c>
      <c r="J63" s="75">
        <v>2</v>
      </c>
      <c r="K63" s="76">
        <v>2</v>
      </c>
      <c r="L63" s="72"/>
      <c r="M63" s="72"/>
      <c r="N63" s="72"/>
      <c r="O63" s="75">
        <v>1</v>
      </c>
      <c r="P63" s="76">
        <v>2</v>
      </c>
      <c r="Q63" s="76">
        <v>1</v>
      </c>
      <c r="R63" s="72">
        <f t="shared" si="4"/>
        <v>4</v>
      </c>
      <c r="S63" s="64"/>
      <c r="T63" s="64"/>
      <c r="U63" s="64"/>
      <c r="V63" s="64"/>
      <c r="W63" s="64"/>
      <c r="X63" s="64"/>
      <c r="Y63" s="64"/>
      <c r="Z63" s="64"/>
    </row>
    <row r="64" spans="1:26" ht="12" customHeight="1">
      <c r="A64" s="73">
        <v>23</v>
      </c>
      <c r="B64" s="74" t="s">
        <v>205</v>
      </c>
      <c r="C64" s="75">
        <v>19</v>
      </c>
      <c r="D64" s="76">
        <v>23</v>
      </c>
      <c r="E64" s="72">
        <f t="shared" si="5"/>
        <v>42</v>
      </c>
      <c r="F64" s="75" t="s">
        <v>152</v>
      </c>
      <c r="G64" s="75">
        <v>7</v>
      </c>
      <c r="H64" s="72">
        <v>0</v>
      </c>
      <c r="I64" s="72">
        <v>6</v>
      </c>
      <c r="J64" s="75">
        <v>4</v>
      </c>
      <c r="K64" s="76">
        <v>3</v>
      </c>
      <c r="L64" s="72"/>
      <c r="M64" s="72"/>
      <c r="N64" s="72"/>
      <c r="O64" s="75">
        <v>0</v>
      </c>
      <c r="P64" s="76">
        <v>0</v>
      </c>
      <c r="Q64" s="76">
        <v>7</v>
      </c>
      <c r="R64" s="72">
        <f t="shared" si="4"/>
        <v>7</v>
      </c>
      <c r="S64" s="64"/>
      <c r="T64" s="64"/>
      <c r="U64" s="64"/>
      <c r="V64" s="64"/>
      <c r="W64" s="64"/>
      <c r="X64" s="64"/>
      <c r="Y64" s="64"/>
      <c r="Z64" s="64"/>
    </row>
    <row r="65" spans="1:26" ht="12" customHeight="1">
      <c r="A65" s="73">
        <v>24</v>
      </c>
      <c r="B65" s="74" t="s">
        <v>206</v>
      </c>
      <c r="C65" s="75">
        <v>10</v>
      </c>
      <c r="D65" s="76">
        <v>11</v>
      </c>
      <c r="E65" s="72">
        <f t="shared" si="5"/>
        <v>21</v>
      </c>
      <c r="F65" s="75" t="s">
        <v>146</v>
      </c>
      <c r="G65" s="75">
        <v>3</v>
      </c>
      <c r="H65" s="72">
        <v>0</v>
      </c>
      <c r="I65" s="72">
        <v>2</v>
      </c>
      <c r="J65" s="75">
        <v>2</v>
      </c>
      <c r="K65" s="76">
        <v>1</v>
      </c>
      <c r="L65" s="72"/>
      <c r="M65" s="72"/>
      <c r="N65" s="72"/>
      <c r="O65" s="75">
        <v>1</v>
      </c>
      <c r="P65" s="76">
        <v>2</v>
      </c>
      <c r="Q65" s="76">
        <v>0</v>
      </c>
      <c r="R65" s="72">
        <f t="shared" si="4"/>
        <v>3</v>
      </c>
      <c r="S65" s="64"/>
      <c r="T65" s="64"/>
      <c r="U65" s="64"/>
      <c r="V65" s="64"/>
      <c r="W65" s="64"/>
      <c r="X65" s="64"/>
      <c r="Y65" s="64"/>
      <c r="Z65" s="64"/>
    </row>
    <row r="66" spans="1:26" ht="12" customHeight="1">
      <c r="A66" s="73">
        <v>25</v>
      </c>
      <c r="B66" s="74" t="s">
        <v>207</v>
      </c>
      <c r="C66" s="75">
        <v>2</v>
      </c>
      <c r="D66" s="76">
        <v>3</v>
      </c>
      <c r="E66" s="72">
        <f t="shared" si="5"/>
        <v>5</v>
      </c>
      <c r="F66" s="75" t="s">
        <v>163</v>
      </c>
      <c r="G66" s="75">
        <v>2</v>
      </c>
      <c r="H66" s="72">
        <v>0</v>
      </c>
      <c r="I66" s="72">
        <v>1</v>
      </c>
      <c r="J66" s="75">
        <v>2</v>
      </c>
      <c r="K66" s="76">
        <v>0</v>
      </c>
      <c r="L66" s="72"/>
      <c r="M66" s="72"/>
      <c r="N66" s="72"/>
      <c r="O66" s="75">
        <v>1</v>
      </c>
      <c r="P66" s="76">
        <v>1</v>
      </c>
      <c r="Q66" s="76">
        <v>0</v>
      </c>
      <c r="R66" s="72">
        <f t="shared" si="4"/>
        <v>2</v>
      </c>
      <c r="S66" s="64"/>
      <c r="T66" s="64"/>
      <c r="U66" s="64"/>
      <c r="V66" s="64"/>
      <c r="W66" s="64"/>
      <c r="X66" s="64"/>
      <c r="Y66" s="64"/>
      <c r="Z66" s="64"/>
    </row>
    <row r="67" spans="1:26" ht="12" customHeight="1">
      <c r="A67" s="66" t="s">
        <v>135</v>
      </c>
      <c r="B67" s="66"/>
      <c r="C67" s="75">
        <v>670</v>
      </c>
      <c r="D67" s="76">
        <v>577</v>
      </c>
      <c r="E67" s="72">
        <f t="shared" si="5"/>
        <v>1247</v>
      </c>
      <c r="F67" s="67"/>
      <c r="G67" s="77">
        <v>143</v>
      </c>
      <c r="H67" s="67">
        <f t="shared" ref="H67:R67" si="6">SUM(H42:H66)</f>
        <v>0</v>
      </c>
      <c r="I67" s="67">
        <f t="shared" si="6"/>
        <v>118</v>
      </c>
      <c r="J67" s="67">
        <f t="shared" si="6"/>
        <v>47</v>
      </c>
      <c r="K67" s="67">
        <f t="shared" si="6"/>
        <v>96</v>
      </c>
      <c r="L67" s="67">
        <f t="shared" si="6"/>
        <v>0</v>
      </c>
      <c r="M67" s="67">
        <f t="shared" si="6"/>
        <v>0</v>
      </c>
      <c r="N67" s="67">
        <f t="shared" si="6"/>
        <v>0</v>
      </c>
      <c r="O67" s="67">
        <f t="shared" si="6"/>
        <v>11</v>
      </c>
      <c r="P67" s="67">
        <f t="shared" si="6"/>
        <v>124</v>
      </c>
      <c r="Q67" s="67">
        <f t="shared" si="6"/>
        <v>8</v>
      </c>
      <c r="R67" s="67">
        <f t="shared" si="6"/>
        <v>143</v>
      </c>
      <c r="S67" s="64"/>
      <c r="T67" s="64"/>
      <c r="U67" s="64"/>
      <c r="V67" s="64"/>
      <c r="W67" s="64"/>
      <c r="X67" s="64"/>
      <c r="Y67" s="64"/>
      <c r="Z67" s="64"/>
    </row>
    <row r="68" spans="1:26" ht="12" customHeight="1">
      <c r="A68" s="66" t="s">
        <v>208</v>
      </c>
      <c r="B68" s="66"/>
      <c r="C68" s="67"/>
      <c r="D68" s="67"/>
      <c r="E68" s="72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72">
        <f t="shared" ref="R68:R110" si="7">O68+P68+Q68</f>
        <v>0</v>
      </c>
      <c r="S68" s="64"/>
      <c r="T68" s="64"/>
      <c r="U68" s="64"/>
      <c r="V68" s="64"/>
      <c r="W68" s="64"/>
      <c r="X68" s="64"/>
      <c r="Y68" s="64"/>
      <c r="Z68" s="64"/>
    </row>
    <row r="69" spans="1:26" ht="12" customHeight="1">
      <c r="A69" s="68">
        <v>1</v>
      </c>
      <c r="B69" s="78" t="s">
        <v>209</v>
      </c>
      <c r="C69" s="70">
        <v>20</v>
      </c>
      <c r="D69" s="71">
        <v>22</v>
      </c>
      <c r="E69" s="72">
        <f t="shared" ref="E69:E111" si="8">C69+D69</f>
        <v>42</v>
      </c>
      <c r="F69" s="70" t="s">
        <v>146</v>
      </c>
      <c r="G69" s="70">
        <v>6</v>
      </c>
      <c r="H69" s="70">
        <v>0</v>
      </c>
      <c r="I69" s="71">
        <v>5</v>
      </c>
      <c r="J69" s="70">
        <v>4</v>
      </c>
      <c r="K69" s="71">
        <v>2</v>
      </c>
      <c r="L69" s="72"/>
      <c r="M69" s="72"/>
      <c r="N69" s="72"/>
      <c r="O69" s="70">
        <v>0</v>
      </c>
      <c r="P69" s="71">
        <v>6</v>
      </c>
      <c r="Q69" s="71">
        <v>0</v>
      </c>
      <c r="R69" s="72">
        <f t="shared" si="7"/>
        <v>6</v>
      </c>
      <c r="S69" s="64"/>
      <c r="T69" s="64"/>
      <c r="U69" s="64"/>
      <c r="V69" s="64"/>
      <c r="W69" s="64"/>
      <c r="X69" s="64"/>
      <c r="Y69" s="64"/>
      <c r="Z69" s="64"/>
    </row>
    <row r="70" spans="1:26" ht="12" customHeight="1">
      <c r="A70" s="73">
        <v>2</v>
      </c>
      <c r="B70" s="74" t="s">
        <v>210</v>
      </c>
      <c r="C70" s="75">
        <v>7</v>
      </c>
      <c r="D70" s="76">
        <v>12</v>
      </c>
      <c r="E70" s="72">
        <f t="shared" si="8"/>
        <v>19</v>
      </c>
      <c r="F70" s="75" t="s">
        <v>146</v>
      </c>
      <c r="G70" s="75">
        <v>3</v>
      </c>
      <c r="H70" s="75">
        <v>0</v>
      </c>
      <c r="I70" s="76">
        <v>2</v>
      </c>
      <c r="J70" s="75">
        <v>2</v>
      </c>
      <c r="K70" s="76">
        <v>1</v>
      </c>
      <c r="L70" s="72"/>
      <c r="M70" s="72"/>
      <c r="N70" s="72"/>
      <c r="O70" s="75">
        <v>1</v>
      </c>
      <c r="P70" s="76">
        <v>2</v>
      </c>
      <c r="Q70" s="76">
        <v>0</v>
      </c>
      <c r="R70" s="72">
        <f t="shared" si="7"/>
        <v>3</v>
      </c>
      <c r="S70" s="64"/>
      <c r="T70" s="64"/>
      <c r="U70" s="64"/>
      <c r="V70" s="64"/>
      <c r="W70" s="64"/>
      <c r="X70" s="64"/>
      <c r="Y70" s="64"/>
      <c r="Z70" s="64"/>
    </row>
    <row r="71" spans="1:26" ht="12" customHeight="1">
      <c r="A71" s="73">
        <v>3</v>
      </c>
      <c r="B71" s="74" t="s">
        <v>211</v>
      </c>
      <c r="C71" s="75">
        <v>3</v>
      </c>
      <c r="D71" s="76">
        <v>3</v>
      </c>
      <c r="E71" s="72">
        <f t="shared" si="8"/>
        <v>6</v>
      </c>
      <c r="F71" s="75" t="s">
        <v>146</v>
      </c>
      <c r="G71" s="75">
        <v>2</v>
      </c>
      <c r="H71" s="75">
        <v>0</v>
      </c>
      <c r="I71" s="76">
        <v>1</v>
      </c>
      <c r="J71" s="75">
        <v>0</v>
      </c>
      <c r="K71" s="76">
        <v>2</v>
      </c>
      <c r="L71" s="72"/>
      <c r="M71" s="72"/>
      <c r="N71" s="72"/>
      <c r="O71" s="75">
        <v>0</v>
      </c>
      <c r="P71" s="76">
        <v>2</v>
      </c>
      <c r="Q71" s="76">
        <v>0</v>
      </c>
      <c r="R71" s="72">
        <f t="shared" si="7"/>
        <v>2</v>
      </c>
      <c r="S71" s="64"/>
      <c r="T71" s="64"/>
      <c r="U71" s="64"/>
      <c r="V71" s="64"/>
      <c r="W71" s="64"/>
      <c r="X71" s="64"/>
      <c r="Y71" s="64"/>
      <c r="Z71" s="64"/>
    </row>
    <row r="72" spans="1:26" ht="12" customHeight="1">
      <c r="A72" s="73">
        <v>4</v>
      </c>
      <c r="B72" s="74" t="s">
        <v>212</v>
      </c>
      <c r="C72" s="75">
        <v>52</v>
      </c>
      <c r="D72" s="76">
        <v>49</v>
      </c>
      <c r="E72" s="72">
        <f t="shared" si="8"/>
        <v>101</v>
      </c>
      <c r="F72" s="75" t="s">
        <v>146</v>
      </c>
      <c r="G72" s="75">
        <v>10</v>
      </c>
      <c r="H72" s="75">
        <v>1</v>
      </c>
      <c r="I72" s="76">
        <v>8</v>
      </c>
      <c r="J72" s="75">
        <v>0</v>
      </c>
      <c r="K72" s="76">
        <v>10</v>
      </c>
      <c r="L72" s="72"/>
      <c r="M72" s="72"/>
      <c r="N72" s="72"/>
      <c r="O72" s="75">
        <v>5</v>
      </c>
      <c r="P72" s="76">
        <v>5</v>
      </c>
      <c r="Q72" s="76">
        <v>0</v>
      </c>
      <c r="R72" s="72">
        <f t="shared" si="7"/>
        <v>10</v>
      </c>
      <c r="S72" s="64"/>
      <c r="T72" s="64"/>
      <c r="U72" s="64"/>
      <c r="V72" s="64"/>
      <c r="W72" s="64"/>
      <c r="X72" s="64"/>
      <c r="Y72" s="64"/>
      <c r="Z72" s="64"/>
    </row>
    <row r="73" spans="1:26" ht="12" customHeight="1">
      <c r="A73" s="73">
        <v>5</v>
      </c>
      <c r="B73" s="74" t="s">
        <v>213</v>
      </c>
      <c r="C73" s="75">
        <v>65</v>
      </c>
      <c r="D73" s="76">
        <v>82</v>
      </c>
      <c r="E73" s="72">
        <f t="shared" si="8"/>
        <v>147</v>
      </c>
      <c r="F73" s="75" t="s">
        <v>152</v>
      </c>
      <c r="G73" s="75">
        <v>14</v>
      </c>
      <c r="H73" s="75">
        <v>0</v>
      </c>
      <c r="I73" s="76">
        <v>13</v>
      </c>
      <c r="J73" s="75">
        <v>2</v>
      </c>
      <c r="K73" s="76">
        <v>12</v>
      </c>
      <c r="L73" s="72"/>
      <c r="M73" s="72"/>
      <c r="N73" s="72"/>
      <c r="O73" s="75">
        <v>0</v>
      </c>
      <c r="P73" s="76">
        <v>14</v>
      </c>
      <c r="Q73" s="76">
        <v>0</v>
      </c>
      <c r="R73" s="72">
        <f t="shared" si="7"/>
        <v>14</v>
      </c>
      <c r="S73" s="64"/>
      <c r="T73" s="64"/>
      <c r="U73" s="64"/>
      <c r="V73" s="64"/>
      <c r="W73" s="64"/>
      <c r="X73" s="64"/>
      <c r="Y73" s="64"/>
      <c r="Z73" s="64"/>
    </row>
    <row r="74" spans="1:26" ht="12" customHeight="1">
      <c r="A74" s="73">
        <v>6</v>
      </c>
      <c r="B74" s="74" t="s">
        <v>214</v>
      </c>
      <c r="C74" s="75">
        <v>23</v>
      </c>
      <c r="D74" s="76">
        <v>22</v>
      </c>
      <c r="E74" s="72">
        <f t="shared" si="8"/>
        <v>45</v>
      </c>
      <c r="F74" s="75" t="s">
        <v>146</v>
      </c>
      <c r="G74" s="75">
        <v>6</v>
      </c>
      <c r="H74" s="75">
        <v>1</v>
      </c>
      <c r="I74" s="76">
        <v>4</v>
      </c>
      <c r="J74" s="75">
        <v>1</v>
      </c>
      <c r="K74" s="76">
        <v>5</v>
      </c>
      <c r="L74" s="72"/>
      <c r="M74" s="72"/>
      <c r="N74" s="72"/>
      <c r="O74" s="75">
        <v>0</v>
      </c>
      <c r="P74" s="76">
        <v>5</v>
      </c>
      <c r="Q74" s="76">
        <v>1</v>
      </c>
      <c r="R74" s="72">
        <f t="shared" si="7"/>
        <v>6</v>
      </c>
      <c r="S74" s="64"/>
      <c r="T74" s="64"/>
      <c r="U74" s="64"/>
      <c r="V74" s="64"/>
      <c r="W74" s="64"/>
      <c r="X74" s="64"/>
      <c r="Y74" s="64"/>
      <c r="Z74" s="64"/>
    </row>
    <row r="75" spans="1:26" ht="12" customHeight="1">
      <c r="A75" s="73">
        <v>7</v>
      </c>
      <c r="B75" s="74" t="s">
        <v>215</v>
      </c>
      <c r="C75" s="75">
        <v>26</v>
      </c>
      <c r="D75" s="76">
        <v>21</v>
      </c>
      <c r="E75" s="72">
        <f t="shared" si="8"/>
        <v>47</v>
      </c>
      <c r="F75" s="75" t="s">
        <v>146</v>
      </c>
      <c r="G75" s="75">
        <v>5</v>
      </c>
      <c r="H75" s="75">
        <v>0</v>
      </c>
      <c r="I75" s="76">
        <v>4</v>
      </c>
      <c r="J75" s="75">
        <v>2</v>
      </c>
      <c r="K75" s="76">
        <v>3</v>
      </c>
      <c r="L75" s="72"/>
      <c r="M75" s="72"/>
      <c r="N75" s="72"/>
      <c r="O75" s="75">
        <v>1</v>
      </c>
      <c r="P75" s="76">
        <v>4</v>
      </c>
      <c r="Q75" s="76">
        <v>0</v>
      </c>
      <c r="R75" s="72">
        <f t="shared" si="7"/>
        <v>5</v>
      </c>
      <c r="S75" s="64"/>
      <c r="T75" s="64"/>
      <c r="U75" s="64"/>
      <c r="V75" s="64"/>
      <c r="W75" s="64"/>
      <c r="X75" s="64"/>
      <c r="Y75" s="64"/>
      <c r="Z75" s="64"/>
    </row>
    <row r="76" spans="1:26" ht="12" customHeight="1">
      <c r="A76" s="73">
        <v>8</v>
      </c>
      <c r="B76" s="74" t="s">
        <v>216</v>
      </c>
      <c r="C76" s="75">
        <v>25</v>
      </c>
      <c r="D76" s="76">
        <v>11</v>
      </c>
      <c r="E76" s="72">
        <f t="shared" si="8"/>
        <v>36</v>
      </c>
      <c r="F76" s="75" t="s">
        <v>146</v>
      </c>
      <c r="G76" s="75">
        <v>5</v>
      </c>
      <c r="H76" s="75">
        <v>0</v>
      </c>
      <c r="I76" s="76">
        <v>4</v>
      </c>
      <c r="J76" s="75">
        <v>4</v>
      </c>
      <c r="K76" s="76">
        <v>1</v>
      </c>
      <c r="L76" s="72"/>
      <c r="M76" s="72"/>
      <c r="N76" s="72"/>
      <c r="O76" s="75">
        <v>0</v>
      </c>
      <c r="P76" s="76">
        <v>5</v>
      </c>
      <c r="Q76" s="76">
        <v>0</v>
      </c>
      <c r="R76" s="72">
        <f t="shared" si="7"/>
        <v>5</v>
      </c>
      <c r="S76" s="64"/>
      <c r="T76" s="64"/>
      <c r="U76" s="64"/>
      <c r="V76" s="64"/>
      <c r="W76" s="64"/>
      <c r="X76" s="64"/>
      <c r="Y76" s="64"/>
      <c r="Z76" s="64"/>
    </row>
    <row r="77" spans="1:26" ht="12" customHeight="1">
      <c r="A77" s="73">
        <v>9</v>
      </c>
      <c r="B77" s="74" t="s">
        <v>217</v>
      </c>
      <c r="C77" s="75">
        <v>20</v>
      </c>
      <c r="D77" s="76">
        <v>9</v>
      </c>
      <c r="E77" s="72">
        <f t="shared" si="8"/>
        <v>29</v>
      </c>
      <c r="F77" s="75" t="s">
        <v>152</v>
      </c>
      <c r="G77" s="75">
        <v>4</v>
      </c>
      <c r="H77" s="75">
        <v>0</v>
      </c>
      <c r="I77" s="76">
        <v>3</v>
      </c>
      <c r="J77" s="75">
        <v>0</v>
      </c>
      <c r="K77" s="76">
        <v>4</v>
      </c>
      <c r="L77" s="72"/>
      <c r="M77" s="72"/>
      <c r="N77" s="72"/>
      <c r="O77" s="75">
        <v>0</v>
      </c>
      <c r="P77" s="76">
        <v>4</v>
      </c>
      <c r="Q77" s="76">
        <v>0</v>
      </c>
      <c r="R77" s="72">
        <f t="shared" si="7"/>
        <v>4</v>
      </c>
      <c r="S77" s="64"/>
      <c r="T77" s="64"/>
      <c r="U77" s="64"/>
      <c r="V77" s="64"/>
      <c r="W77" s="64"/>
      <c r="X77" s="64"/>
      <c r="Y77" s="64"/>
      <c r="Z77" s="64"/>
    </row>
    <row r="78" spans="1:26" ht="12" customHeight="1">
      <c r="A78" s="73">
        <v>10</v>
      </c>
      <c r="B78" s="74" t="s">
        <v>218</v>
      </c>
      <c r="C78" s="75">
        <v>12</v>
      </c>
      <c r="D78" s="76">
        <v>16</v>
      </c>
      <c r="E78" s="72">
        <f t="shared" si="8"/>
        <v>28</v>
      </c>
      <c r="F78" s="75" t="s">
        <v>146</v>
      </c>
      <c r="G78" s="75">
        <v>3</v>
      </c>
      <c r="H78" s="75">
        <v>0</v>
      </c>
      <c r="I78" s="76">
        <v>2</v>
      </c>
      <c r="J78" s="75">
        <v>2</v>
      </c>
      <c r="K78" s="76">
        <v>1</v>
      </c>
      <c r="L78" s="72"/>
      <c r="M78" s="72"/>
      <c r="N78" s="72"/>
      <c r="O78" s="75">
        <v>0</v>
      </c>
      <c r="P78" s="76">
        <v>3</v>
      </c>
      <c r="Q78" s="76">
        <v>0</v>
      </c>
      <c r="R78" s="72">
        <f t="shared" si="7"/>
        <v>3</v>
      </c>
      <c r="S78" s="64"/>
      <c r="T78" s="64"/>
      <c r="U78" s="64"/>
      <c r="V78" s="64"/>
      <c r="W78" s="64"/>
      <c r="X78" s="64"/>
      <c r="Y78" s="64"/>
      <c r="Z78" s="64"/>
    </row>
    <row r="79" spans="1:26" ht="12" customHeight="1">
      <c r="A79" s="73">
        <v>11</v>
      </c>
      <c r="B79" s="74" t="s">
        <v>219</v>
      </c>
      <c r="C79" s="75">
        <v>14</v>
      </c>
      <c r="D79" s="76">
        <v>10</v>
      </c>
      <c r="E79" s="72">
        <f t="shared" si="8"/>
        <v>24</v>
      </c>
      <c r="F79" s="75" t="s">
        <v>163</v>
      </c>
      <c r="G79" s="75">
        <v>4</v>
      </c>
      <c r="H79" s="75">
        <v>0</v>
      </c>
      <c r="I79" s="76">
        <v>3</v>
      </c>
      <c r="J79" s="75">
        <v>1</v>
      </c>
      <c r="K79" s="76">
        <v>3</v>
      </c>
      <c r="L79" s="72"/>
      <c r="M79" s="72"/>
      <c r="N79" s="72"/>
      <c r="O79" s="75">
        <v>0</v>
      </c>
      <c r="P79" s="76">
        <v>4</v>
      </c>
      <c r="Q79" s="76">
        <v>0</v>
      </c>
      <c r="R79" s="72">
        <f t="shared" si="7"/>
        <v>4</v>
      </c>
      <c r="S79" s="64"/>
      <c r="T79" s="64"/>
      <c r="U79" s="64"/>
      <c r="V79" s="64"/>
      <c r="W79" s="64"/>
      <c r="X79" s="64"/>
      <c r="Y79" s="64"/>
      <c r="Z79" s="64"/>
    </row>
    <row r="80" spans="1:26" ht="12" customHeight="1">
      <c r="A80" s="73">
        <v>12</v>
      </c>
      <c r="B80" s="74" t="s">
        <v>220</v>
      </c>
      <c r="C80" s="75">
        <v>46</v>
      </c>
      <c r="D80" s="76">
        <v>24</v>
      </c>
      <c r="E80" s="72">
        <f t="shared" si="8"/>
        <v>70</v>
      </c>
      <c r="F80" s="75" t="s">
        <v>152</v>
      </c>
      <c r="G80" s="75">
        <v>8</v>
      </c>
      <c r="H80" s="75">
        <v>0</v>
      </c>
      <c r="I80" s="76">
        <v>7</v>
      </c>
      <c r="J80" s="75">
        <v>4</v>
      </c>
      <c r="K80" s="76">
        <v>4</v>
      </c>
      <c r="L80" s="72"/>
      <c r="M80" s="72"/>
      <c r="N80" s="72"/>
      <c r="O80" s="75">
        <v>0</v>
      </c>
      <c r="P80" s="76">
        <v>8</v>
      </c>
      <c r="Q80" s="76">
        <v>0</v>
      </c>
      <c r="R80" s="72">
        <f t="shared" si="7"/>
        <v>8</v>
      </c>
      <c r="S80" s="64"/>
      <c r="T80" s="64"/>
      <c r="U80" s="64"/>
      <c r="V80" s="64"/>
      <c r="W80" s="64"/>
      <c r="X80" s="64"/>
      <c r="Y80" s="64"/>
      <c r="Z80" s="64"/>
    </row>
    <row r="81" spans="1:26" ht="12" customHeight="1">
      <c r="A81" s="73">
        <v>13</v>
      </c>
      <c r="B81" s="74" t="s">
        <v>221</v>
      </c>
      <c r="C81" s="75">
        <v>19</v>
      </c>
      <c r="D81" s="76">
        <v>27</v>
      </c>
      <c r="E81" s="72">
        <f t="shared" si="8"/>
        <v>46</v>
      </c>
      <c r="F81" s="75" t="s">
        <v>163</v>
      </c>
      <c r="G81" s="75">
        <v>6</v>
      </c>
      <c r="H81" s="75">
        <v>0</v>
      </c>
      <c r="I81" s="76">
        <v>5</v>
      </c>
      <c r="J81" s="75">
        <v>2</v>
      </c>
      <c r="K81" s="76">
        <v>4</v>
      </c>
      <c r="L81" s="72"/>
      <c r="M81" s="72"/>
      <c r="N81" s="72"/>
      <c r="O81" s="75">
        <v>0</v>
      </c>
      <c r="P81" s="76">
        <v>6</v>
      </c>
      <c r="Q81" s="76">
        <v>0</v>
      </c>
      <c r="R81" s="72">
        <f t="shared" si="7"/>
        <v>6</v>
      </c>
      <c r="S81" s="64"/>
      <c r="T81" s="64"/>
      <c r="U81" s="64"/>
      <c r="V81" s="64"/>
      <c r="W81" s="64"/>
      <c r="X81" s="64"/>
      <c r="Y81" s="64"/>
      <c r="Z81" s="64"/>
    </row>
    <row r="82" spans="1:26" ht="12" customHeight="1">
      <c r="A82" s="73">
        <v>14</v>
      </c>
      <c r="B82" s="74" t="s">
        <v>222</v>
      </c>
      <c r="C82" s="75">
        <v>64</v>
      </c>
      <c r="D82" s="76">
        <v>38</v>
      </c>
      <c r="E82" s="72">
        <f t="shared" si="8"/>
        <v>102</v>
      </c>
      <c r="F82" s="75" t="s">
        <v>152</v>
      </c>
      <c r="G82" s="75">
        <v>10</v>
      </c>
      <c r="H82" s="75">
        <v>0</v>
      </c>
      <c r="I82" s="76">
        <v>9</v>
      </c>
      <c r="J82" s="75">
        <v>0</v>
      </c>
      <c r="K82" s="76">
        <v>10</v>
      </c>
      <c r="L82" s="72"/>
      <c r="M82" s="72"/>
      <c r="N82" s="72"/>
      <c r="O82" s="75">
        <v>0</v>
      </c>
      <c r="P82" s="76">
        <v>10</v>
      </c>
      <c r="Q82" s="76">
        <v>0</v>
      </c>
      <c r="R82" s="72">
        <f t="shared" si="7"/>
        <v>10</v>
      </c>
      <c r="S82" s="64"/>
      <c r="T82" s="64"/>
      <c r="U82" s="64"/>
      <c r="V82" s="64"/>
      <c r="W82" s="64"/>
      <c r="X82" s="64"/>
      <c r="Y82" s="64"/>
      <c r="Z82" s="64"/>
    </row>
    <row r="83" spans="1:26" ht="12" customHeight="1">
      <c r="A83" s="73">
        <v>15</v>
      </c>
      <c r="B83" s="74" t="s">
        <v>223</v>
      </c>
      <c r="C83" s="75">
        <v>12</v>
      </c>
      <c r="D83" s="76">
        <v>6</v>
      </c>
      <c r="E83" s="72">
        <f t="shared" si="8"/>
        <v>18</v>
      </c>
      <c r="F83" s="75" t="s">
        <v>146</v>
      </c>
      <c r="G83" s="75">
        <v>4</v>
      </c>
      <c r="H83" s="75">
        <v>0</v>
      </c>
      <c r="I83" s="76">
        <v>3</v>
      </c>
      <c r="J83" s="75">
        <v>3</v>
      </c>
      <c r="K83" s="76">
        <v>1</v>
      </c>
      <c r="L83" s="72"/>
      <c r="M83" s="72"/>
      <c r="N83" s="72"/>
      <c r="O83" s="75">
        <v>0</v>
      </c>
      <c r="P83" s="76">
        <v>4</v>
      </c>
      <c r="Q83" s="76">
        <v>0</v>
      </c>
      <c r="R83" s="72">
        <f t="shared" si="7"/>
        <v>4</v>
      </c>
      <c r="S83" s="64"/>
      <c r="T83" s="64"/>
      <c r="U83" s="64"/>
      <c r="V83" s="64"/>
      <c r="W83" s="64"/>
      <c r="X83" s="64"/>
      <c r="Y83" s="64"/>
      <c r="Z83" s="64"/>
    </row>
    <row r="84" spans="1:26" ht="12" customHeight="1">
      <c r="A84" s="73">
        <v>16</v>
      </c>
      <c r="B84" s="74" t="s">
        <v>224</v>
      </c>
      <c r="C84" s="75">
        <v>42</v>
      </c>
      <c r="D84" s="76">
        <v>61</v>
      </c>
      <c r="E84" s="72">
        <f t="shared" si="8"/>
        <v>103</v>
      </c>
      <c r="F84" s="75" t="s">
        <v>146</v>
      </c>
      <c r="G84" s="75">
        <v>9</v>
      </c>
      <c r="H84" s="75">
        <v>0</v>
      </c>
      <c r="I84" s="76">
        <v>8</v>
      </c>
      <c r="J84" s="75">
        <v>4</v>
      </c>
      <c r="K84" s="76">
        <v>5</v>
      </c>
      <c r="L84" s="72"/>
      <c r="M84" s="72"/>
      <c r="N84" s="72"/>
      <c r="O84" s="75">
        <v>0</v>
      </c>
      <c r="P84" s="76">
        <v>9</v>
      </c>
      <c r="Q84" s="76">
        <v>0</v>
      </c>
      <c r="R84" s="72">
        <f t="shared" si="7"/>
        <v>9</v>
      </c>
      <c r="S84" s="64"/>
      <c r="T84" s="64"/>
      <c r="U84" s="64"/>
      <c r="V84" s="64"/>
      <c r="W84" s="64"/>
      <c r="X84" s="64"/>
      <c r="Y84" s="64"/>
      <c r="Z84" s="64"/>
    </row>
    <row r="85" spans="1:26" ht="12" customHeight="1">
      <c r="A85" s="73">
        <v>17</v>
      </c>
      <c r="B85" s="74" t="s">
        <v>225</v>
      </c>
      <c r="C85" s="75">
        <v>15</v>
      </c>
      <c r="D85" s="76">
        <v>14</v>
      </c>
      <c r="E85" s="72">
        <f t="shared" si="8"/>
        <v>29</v>
      </c>
      <c r="F85" s="75" t="s">
        <v>146</v>
      </c>
      <c r="G85" s="75">
        <v>5</v>
      </c>
      <c r="H85" s="75">
        <v>0</v>
      </c>
      <c r="I85" s="76">
        <v>4</v>
      </c>
      <c r="J85" s="75">
        <v>2</v>
      </c>
      <c r="K85" s="76">
        <v>3</v>
      </c>
      <c r="L85" s="72"/>
      <c r="M85" s="72"/>
      <c r="N85" s="72"/>
      <c r="O85" s="75">
        <v>0</v>
      </c>
      <c r="P85" s="76">
        <v>5</v>
      </c>
      <c r="Q85" s="76">
        <v>0</v>
      </c>
      <c r="R85" s="72">
        <f t="shared" si="7"/>
        <v>5</v>
      </c>
      <c r="S85" s="64"/>
      <c r="T85" s="64"/>
      <c r="U85" s="64"/>
      <c r="V85" s="64"/>
      <c r="W85" s="64"/>
      <c r="X85" s="64"/>
      <c r="Y85" s="64"/>
      <c r="Z85" s="64"/>
    </row>
    <row r="86" spans="1:26" ht="12" customHeight="1">
      <c r="A86" s="73">
        <v>18</v>
      </c>
      <c r="B86" s="74" t="s">
        <v>226</v>
      </c>
      <c r="C86" s="75">
        <v>8</v>
      </c>
      <c r="D86" s="76">
        <v>13</v>
      </c>
      <c r="E86" s="72">
        <f t="shared" si="8"/>
        <v>21</v>
      </c>
      <c r="F86" s="75" t="s">
        <v>146</v>
      </c>
      <c r="G86" s="75">
        <v>2</v>
      </c>
      <c r="H86" s="75">
        <v>0</v>
      </c>
      <c r="I86" s="76">
        <v>1</v>
      </c>
      <c r="J86" s="75">
        <v>1</v>
      </c>
      <c r="K86" s="76">
        <v>1</v>
      </c>
      <c r="L86" s="72"/>
      <c r="M86" s="72"/>
      <c r="N86" s="72"/>
      <c r="O86" s="75">
        <v>0</v>
      </c>
      <c r="P86" s="76">
        <v>2</v>
      </c>
      <c r="Q86" s="76">
        <v>0</v>
      </c>
      <c r="R86" s="72">
        <f t="shared" si="7"/>
        <v>2</v>
      </c>
      <c r="S86" s="64"/>
      <c r="T86" s="64"/>
      <c r="U86" s="64"/>
      <c r="V86" s="64"/>
      <c r="W86" s="64"/>
      <c r="X86" s="64"/>
      <c r="Y86" s="64"/>
      <c r="Z86" s="64"/>
    </row>
    <row r="87" spans="1:26" ht="12" customHeight="1">
      <c r="A87" s="73">
        <v>19</v>
      </c>
      <c r="B87" s="74" t="s">
        <v>227</v>
      </c>
      <c r="C87" s="75">
        <v>8</v>
      </c>
      <c r="D87" s="76">
        <v>9</v>
      </c>
      <c r="E87" s="72">
        <f t="shared" si="8"/>
        <v>17</v>
      </c>
      <c r="F87" s="75" t="s">
        <v>146</v>
      </c>
      <c r="G87" s="75">
        <v>3</v>
      </c>
      <c r="H87" s="75">
        <v>0</v>
      </c>
      <c r="I87" s="76">
        <v>2</v>
      </c>
      <c r="J87" s="75">
        <v>2</v>
      </c>
      <c r="K87" s="76">
        <v>1</v>
      </c>
      <c r="L87" s="72"/>
      <c r="M87" s="72"/>
      <c r="N87" s="72"/>
      <c r="O87" s="75">
        <v>1</v>
      </c>
      <c r="P87" s="76">
        <v>2</v>
      </c>
      <c r="Q87" s="76">
        <v>0</v>
      </c>
      <c r="R87" s="72">
        <f t="shared" si="7"/>
        <v>3</v>
      </c>
      <c r="S87" s="64"/>
      <c r="T87" s="64"/>
      <c r="U87" s="64"/>
      <c r="V87" s="64"/>
      <c r="W87" s="64"/>
      <c r="X87" s="64"/>
      <c r="Y87" s="64"/>
      <c r="Z87" s="64"/>
    </row>
    <row r="88" spans="1:26" ht="12" customHeight="1">
      <c r="A88" s="73">
        <v>20</v>
      </c>
      <c r="B88" s="74" t="s">
        <v>228</v>
      </c>
      <c r="C88" s="75">
        <v>7</v>
      </c>
      <c r="D88" s="76">
        <v>5</v>
      </c>
      <c r="E88" s="72">
        <f t="shared" si="8"/>
        <v>12</v>
      </c>
      <c r="F88" s="75" t="s">
        <v>146</v>
      </c>
      <c r="G88" s="75">
        <v>3</v>
      </c>
      <c r="H88" s="75">
        <v>0</v>
      </c>
      <c r="I88" s="76">
        <v>2</v>
      </c>
      <c r="J88" s="75">
        <v>3</v>
      </c>
      <c r="K88" s="76">
        <v>0</v>
      </c>
      <c r="L88" s="72"/>
      <c r="M88" s="72"/>
      <c r="N88" s="72"/>
      <c r="O88" s="75">
        <v>0</v>
      </c>
      <c r="P88" s="76">
        <v>3</v>
      </c>
      <c r="Q88" s="76">
        <v>0</v>
      </c>
      <c r="R88" s="72">
        <f t="shared" si="7"/>
        <v>3</v>
      </c>
      <c r="S88" s="64"/>
      <c r="T88" s="64"/>
      <c r="U88" s="64"/>
      <c r="V88" s="64"/>
      <c r="W88" s="64"/>
      <c r="X88" s="64"/>
      <c r="Y88" s="64"/>
      <c r="Z88" s="64"/>
    </row>
    <row r="89" spans="1:26" ht="12" customHeight="1">
      <c r="A89" s="73">
        <v>21</v>
      </c>
      <c r="B89" s="74" t="s">
        <v>229</v>
      </c>
      <c r="C89" s="75">
        <v>11</v>
      </c>
      <c r="D89" s="76">
        <v>13</v>
      </c>
      <c r="E89" s="72">
        <f t="shared" si="8"/>
        <v>24</v>
      </c>
      <c r="F89" s="75" t="s">
        <v>146</v>
      </c>
      <c r="G89" s="75">
        <v>3</v>
      </c>
      <c r="H89" s="75">
        <v>0</v>
      </c>
      <c r="I89" s="76">
        <v>2</v>
      </c>
      <c r="J89" s="75">
        <v>2</v>
      </c>
      <c r="K89" s="76">
        <v>1</v>
      </c>
      <c r="L89" s="72"/>
      <c r="M89" s="72"/>
      <c r="N89" s="72"/>
      <c r="O89" s="75">
        <v>0</v>
      </c>
      <c r="P89" s="76">
        <v>3</v>
      </c>
      <c r="Q89" s="76">
        <v>0</v>
      </c>
      <c r="R89" s="72">
        <f t="shared" si="7"/>
        <v>3</v>
      </c>
      <c r="S89" s="64"/>
      <c r="T89" s="64"/>
      <c r="U89" s="64"/>
      <c r="V89" s="64"/>
      <c r="W89" s="64"/>
      <c r="X89" s="64"/>
      <c r="Y89" s="64"/>
      <c r="Z89" s="64"/>
    </row>
    <row r="90" spans="1:26" ht="12" customHeight="1">
      <c r="A90" s="73">
        <v>22</v>
      </c>
      <c r="B90" s="74" t="s">
        <v>230</v>
      </c>
      <c r="C90" s="75">
        <v>10</v>
      </c>
      <c r="D90" s="76">
        <v>4</v>
      </c>
      <c r="E90" s="72">
        <f t="shared" si="8"/>
        <v>14</v>
      </c>
      <c r="F90" s="75" t="s">
        <v>152</v>
      </c>
      <c r="G90" s="75">
        <v>3</v>
      </c>
      <c r="H90" s="75">
        <v>0</v>
      </c>
      <c r="I90" s="76">
        <v>2</v>
      </c>
      <c r="J90" s="75">
        <v>0</v>
      </c>
      <c r="K90" s="76">
        <v>3</v>
      </c>
      <c r="L90" s="72"/>
      <c r="M90" s="72"/>
      <c r="N90" s="72"/>
      <c r="O90" s="75">
        <v>2</v>
      </c>
      <c r="P90" s="76">
        <v>0</v>
      </c>
      <c r="Q90" s="76">
        <v>0</v>
      </c>
      <c r="R90" s="72">
        <f t="shared" si="7"/>
        <v>2</v>
      </c>
      <c r="S90" s="64"/>
      <c r="T90" s="64"/>
      <c r="U90" s="64"/>
      <c r="V90" s="64"/>
      <c r="W90" s="64"/>
      <c r="X90" s="64"/>
      <c r="Y90" s="64"/>
      <c r="Z90" s="64"/>
    </row>
    <row r="91" spans="1:26" ht="12" customHeight="1">
      <c r="A91" s="73">
        <v>23</v>
      </c>
      <c r="B91" s="74" t="s">
        <v>231</v>
      </c>
      <c r="C91" s="75">
        <v>26</v>
      </c>
      <c r="D91" s="76">
        <v>26</v>
      </c>
      <c r="E91" s="72">
        <f t="shared" si="8"/>
        <v>52</v>
      </c>
      <c r="F91" s="75" t="s">
        <v>146</v>
      </c>
      <c r="G91" s="75">
        <v>5</v>
      </c>
      <c r="H91" s="75">
        <v>0</v>
      </c>
      <c r="I91" s="76">
        <v>4</v>
      </c>
      <c r="J91" s="75">
        <v>1</v>
      </c>
      <c r="K91" s="76">
        <v>4</v>
      </c>
      <c r="L91" s="72"/>
      <c r="M91" s="72"/>
      <c r="N91" s="72"/>
      <c r="O91" s="75">
        <v>0</v>
      </c>
      <c r="P91" s="76">
        <v>5</v>
      </c>
      <c r="Q91" s="76">
        <v>0</v>
      </c>
      <c r="R91" s="72">
        <f t="shared" si="7"/>
        <v>5</v>
      </c>
      <c r="S91" s="64"/>
      <c r="T91" s="64"/>
      <c r="U91" s="64"/>
      <c r="V91" s="64"/>
      <c r="W91" s="64"/>
      <c r="X91" s="64"/>
      <c r="Y91" s="64"/>
      <c r="Z91" s="64"/>
    </row>
    <row r="92" spans="1:26" ht="12" customHeight="1">
      <c r="A92" s="73">
        <v>24</v>
      </c>
      <c r="B92" s="74" t="s">
        <v>232</v>
      </c>
      <c r="C92" s="75">
        <v>6</v>
      </c>
      <c r="D92" s="76">
        <v>27</v>
      </c>
      <c r="E92" s="72">
        <f t="shared" si="8"/>
        <v>33</v>
      </c>
      <c r="F92" s="75" t="s">
        <v>146</v>
      </c>
      <c r="G92" s="75">
        <v>7</v>
      </c>
      <c r="H92" s="75">
        <v>0</v>
      </c>
      <c r="I92" s="76">
        <v>6</v>
      </c>
      <c r="J92" s="75">
        <v>1</v>
      </c>
      <c r="K92" s="76">
        <v>6</v>
      </c>
      <c r="L92" s="72"/>
      <c r="M92" s="72"/>
      <c r="N92" s="72"/>
      <c r="O92" s="75">
        <v>1</v>
      </c>
      <c r="P92" s="76">
        <v>6</v>
      </c>
      <c r="Q92" s="76">
        <v>0</v>
      </c>
      <c r="R92" s="72">
        <f t="shared" si="7"/>
        <v>7</v>
      </c>
      <c r="S92" s="64"/>
      <c r="T92" s="64"/>
      <c r="U92" s="64"/>
      <c r="V92" s="64"/>
      <c r="W92" s="64"/>
      <c r="X92" s="64"/>
      <c r="Y92" s="64"/>
      <c r="Z92" s="64"/>
    </row>
    <row r="93" spans="1:26" ht="12" customHeight="1">
      <c r="A93" s="73">
        <v>25</v>
      </c>
      <c r="B93" s="74" t="s">
        <v>233</v>
      </c>
      <c r="C93" s="75">
        <v>24</v>
      </c>
      <c r="D93" s="76">
        <v>17</v>
      </c>
      <c r="E93" s="72">
        <f t="shared" si="8"/>
        <v>41</v>
      </c>
      <c r="F93" s="75" t="s">
        <v>152</v>
      </c>
      <c r="G93" s="75">
        <v>5</v>
      </c>
      <c r="H93" s="75">
        <v>0</v>
      </c>
      <c r="I93" s="76">
        <v>4</v>
      </c>
      <c r="J93" s="75">
        <v>2</v>
      </c>
      <c r="K93" s="76">
        <v>3</v>
      </c>
      <c r="L93" s="72"/>
      <c r="M93" s="72"/>
      <c r="N93" s="72"/>
      <c r="O93" s="75">
        <v>0</v>
      </c>
      <c r="P93" s="76">
        <v>5</v>
      </c>
      <c r="Q93" s="76">
        <v>0</v>
      </c>
      <c r="R93" s="72">
        <f t="shared" si="7"/>
        <v>5</v>
      </c>
      <c r="S93" s="64"/>
      <c r="T93" s="64"/>
      <c r="U93" s="64"/>
      <c r="V93" s="64"/>
      <c r="W93" s="64"/>
      <c r="X93" s="64"/>
      <c r="Y93" s="64"/>
      <c r="Z93" s="64"/>
    </row>
    <row r="94" spans="1:26" ht="12" customHeight="1">
      <c r="A94" s="73">
        <v>26</v>
      </c>
      <c r="B94" s="74" t="s">
        <v>234</v>
      </c>
      <c r="C94" s="75">
        <v>3</v>
      </c>
      <c r="D94" s="76">
        <v>8</v>
      </c>
      <c r="E94" s="72">
        <f t="shared" si="8"/>
        <v>11</v>
      </c>
      <c r="F94" s="75" t="s">
        <v>146</v>
      </c>
      <c r="G94" s="75">
        <v>2</v>
      </c>
      <c r="H94" s="75">
        <v>0</v>
      </c>
      <c r="I94" s="76">
        <v>1</v>
      </c>
      <c r="J94" s="75">
        <v>1</v>
      </c>
      <c r="K94" s="76">
        <v>1</v>
      </c>
      <c r="L94" s="72"/>
      <c r="M94" s="72"/>
      <c r="N94" s="72"/>
      <c r="O94" s="75">
        <v>0</v>
      </c>
      <c r="P94" s="76">
        <v>2</v>
      </c>
      <c r="Q94" s="76">
        <v>0</v>
      </c>
      <c r="R94" s="72">
        <f t="shared" si="7"/>
        <v>2</v>
      </c>
      <c r="S94" s="64"/>
      <c r="T94" s="64"/>
      <c r="U94" s="64"/>
      <c r="V94" s="64"/>
      <c r="W94" s="64"/>
      <c r="X94" s="64"/>
      <c r="Y94" s="64"/>
      <c r="Z94" s="64"/>
    </row>
    <row r="95" spans="1:26" ht="12" customHeight="1">
      <c r="A95" s="73">
        <v>27</v>
      </c>
      <c r="B95" s="74" t="s">
        <v>235</v>
      </c>
      <c r="C95" s="75">
        <v>7</v>
      </c>
      <c r="D95" s="76">
        <v>11</v>
      </c>
      <c r="E95" s="72">
        <f t="shared" si="8"/>
        <v>18</v>
      </c>
      <c r="F95" s="75" t="s">
        <v>163</v>
      </c>
      <c r="G95" s="75">
        <v>3</v>
      </c>
      <c r="H95" s="75">
        <v>0</v>
      </c>
      <c r="I95" s="76">
        <v>2</v>
      </c>
      <c r="J95" s="75">
        <v>1</v>
      </c>
      <c r="K95" s="76">
        <v>2</v>
      </c>
      <c r="L95" s="72"/>
      <c r="M95" s="72"/>
      <c r="N95" s="72"/>
      <c r="O95" s="75">
        <v>0</v>
      </c>
      <c r="P95" s="76">
        <v>3</v>
      </c>
      <c r="Q95" s="76">
        <v>0</v>
      </c>
      <c r="R95" s="72">
        <f t="shared" si="7"/>
        <v>3</v>
      </c>
      <c r="S95" s="64"/>
      <c r="T95" s="64"/>
      <c r="U95" s="64"/>
      <c r="V95" s="64"/>
      <c r="W95" s="64"/>
      <c r="X95" s="64"/>
      <c r="Y95" s="64"/>
      <c r="Z95" s="64"/>
    </row>
    <row r="96" spans="1:26" ht="12" customHeight="1">
      <c r="A96" s="73">
        <v>28</v>
      </c>
      <c r="B96" s="74" t="s">
        <v>236</v>
      </c>
      <c r="C96" s="75">
        <v>5</v>
      </c>
      <c r="D96" s="76">
        <v>10</v>
      </c>
      <c r="E96" s="72">
        <f t="shared" si="8"/>
        <v>15</v>
      </c>
      <c r="F96" s="75" t="s">
        <v>146</v>
      </c>
      <c r="G96" s="75">
        <v>3</v>
      </c>
      <c r="H96" s="75">
        <v>0</v>
      </c>
      <c r="I96" s="76">
        <v>2</v>
      </c>
      <c r="J96" s="75">
        <v>2</v>
      </c>
      <c r="K96" s="76">
        <v>1</v>
      </c>
      <c r="L96" s="72"/>
      <c r="M96" s="72"/>
      <c r="N96" s="72"/>
      <c r="O96" s="75">
        <v>0</v>
      </c>
      <c r="P96" s="76">
        <v>3</v>
      </c>
      <c r="Q96" s="76">
        <v>0</v>
      </c>
      <c r="R96" s="72">
        <f t="shared" si="7"/>
        <v>3</v>
      </c>
      <c r="S96" s="64"/>
      <c r="T96" s="64"/>
      <c r="U96" s="64"/>
      <c r="V96" s="64"/>
      <c r="W96" s="64"/>
      <c r="X96" s="64"/>
      <c r="Y96" s="64"/>
      <c r="Z96" s="64"/>
    </row>
    <row r="97" spans="1:26" ht="12" customHeight="1">
      <c r="A97" s="73">
        <v>29</v>
      </c>
      <c r="B97" s="74" t="s">
        <v>237</v>
      </c>
      <c r="C97" s="75">
        <v>12</v>
      </c>
      <c r="D97" s="76">
        <v>12</v>
      </c>
      <c r="E97" s="72">
        <f t="shared" si="8"/>
        <v>24</v>
      </c>
      <c r="F97" s="75" t="s">
        <v>146</v>
      </c>
      <c r="G97" s="75">
        <v>3</v>
      </c>
      <c r="H97" s="75">
        <v>0</v>
      </c>
      <c r="I97" s="76">
        <v>2</v>
      </c>
      <c r="J97" s="75">
        <v>1</v>
      </c>
      <c r="K97" s="76">
        <v>2</v>
      </c>
      <c r="L97" s="72"/>
      <c r="M97" s="72"/>
      <c r="N97" s="72"/>
      <c r="O97" s="75">
        <v>0</v>
      </c>
      <c r="P97" s="76">
        <v>3</v>
      </c>
      <c r="Q97" s="76">
        <v>0</v>
      </c>
      <c r="R97" s="72">
        <f t="shared" si="7"/>
        <v>3</v>
      </c>
      <c r="S97" s="64"/>
      <c r="T97" s="64"/>
      <c r="U97" s="64"/>
      <c r="V97" s="64"/>
      <c r="W97" s="64"/>
      <c r="X97" s="64"/>
      <c r="Y97" s="64"/>
      <c r="Z97" s="64"/>
    </row>
    <row r="98" spans="1:26" ht="12" customHeight="1">
      <c r="A98" s="73">
        <v>30</v>
      </c>
      <c r="B98" s="74" t="s">
        <v>238</v>
      </c>
      <c r="C98" s="75">
        <v>9</v>
      </c>
      <c r="D98" s="76">
        <v>7</v>
      </c>
      <c r="E98" s="72">
        <f t="shared" si="8"/>
        <v>16</v>
      </c>
      <c r="F98" s="75" t="s">
        <v>146</v>
      </c>
      <c r="G98" s="75">
        <v>3</v>
      </c>
      <c r="H98" s="75">
        <v>0</v>
      </c>
      <c r="I98" s="76">
        <v>2</v>
      </c>
      <c r="J98" s="75">
        <v>0</v>
      </c>
      <c r="K98" s="76">
        <v>3</v>
      </c>
      <c r="L98" s="72"/>
      <c r="M98" s="72"/>
      <c r="N98" s="72"/>
      <c r="O98" s="75">
        <v>0</v>
      </c>
      <c r="P98" s="76">
        <v>3</v>
      </c>
      <c r="Q98" s="76">
        <v>0</v>
      </c>
      <c r="R98" s="72">
        <f t="shared" si="7"/>
        <v>3</v>
      </c>
      <c r="S98" s="64"/>
      <c r="T98" s="64"/>
      <c r="U98" s="64"/>
      <c r="V98" s="64"/>
      <c r="W98" s="64"/>
      <c r="X98" s="64"/>
      <c r="Y98" s="64"/>
      <c r="Z98" s="64"/>
    </row>
    <row r="99" spans="1:26" ht="12" customHeight="1">
      <c r="A99" s="73">
        <v>31</v>
      </c>
      <c r="B99" s="74" t="s">
        <v>239</v>
      </c>
      <c r="C99" s="75">
        <v>22</v>
      </c>
      <c r="D99" s="76">
        <v>25</v>
      </c>
      <c r="E99" s="72">
        <f t="shared" si="8"/>
        <v>47</v>
      </c>
      <c r="F99" s="75" t="s">
        <v>146</v>
      </c>
      <c r="G99" s="75">
        <v>5</v>
      </c>
      <c r="H99" s="75">
        <v>0</v>
      </c>
      <c r="I99" s="76">
        <v>4</v>
      </c>
      <c r="J99" s="75">
        <v>4</v>
      </c>
      <c r="K99" s="76">
        <v>1</v>
      </c>
      <c r="L99" s="72"/>
      <c r="M99" s="72"/>
      <c r="N99" s="72"/>
      <c r="O99" s="75">
        <v>0</v>
      </c>
      <c r="P99" s="76">
        <v>5</v>
      </c>
      <c r="Q99" s="76">
        <v>0</v>
      </c>
      <c r="R99" s="72">
        <f t="shared" si="7"/>
        <v>5</v>
      </c>
      <c r="S99" s="64"/>
      <c r="T99" s="64"/>
      <c r="U99" s="64"/>
      <c r="V99" s="64"/>
      <c r="W99" s="64"/>
      <c r="X99" s="64"/>
      <c r="Y99" s="64"/>
      <c r="Z99" s="64"/>
    </row>
    <row r="100" spans="1:26" ht="12" customHeight="1">
      <c r="A100" s="73">
        <v>32</v>
      </c>
      <c r="B100" s="74" t="s">
        <v>240</v>
      </c>
      <c r="C100" s="75">
        <v>67</v>
      </c>
      <c r="D100" s="76">
        <v>64</v>
      </c>
      <c r="E100" s="72">
        <f t="shared" si="8"/>
        <v>131</v>
      </c>
      <c r="F100" s="75" t="s">
        <v>146</v>
      </c>
      <c r="G100" s="75">
        <v>11</v>
      </c>
      <c r="H100" s="75">
        <v>1</v>
      </c>
      <c r="I100" s="76">
        <v>9</v>
      </c>
      <c r="J100" s="75">
        <v>7</v>
      </c>
      <c r="K100" s="76">
        <v>4</v>
      </c>
      <c r="L100" s="72"/>
      <c r="M100" s="72"/>
      <c r="N100" s="72"/>
      <c r="O100" s="75">
        <v>0</v>
      </c>
      <c r="P100" s="76">
        <v>11</v>
      </c>
      <c r="Q100" s="76">
        <v>0</v>
      </c>
      <c r="R100" s="72">
        <f t="shared" si="7"/>
        <v>11</v>
      </c>
      <c r="S100" s="64"/>
      <c r="T100" s="64"/>
      <c r="U100" s="64"/>
      <c r="V100" s="64"/>
      <c r="W100" s="64"/>
      <c r="X100" s="64"/>
      <c r="Y100" s="64"/>
      <c r="Z100" s="64"/>
    </row>
    <row r="101" spans="1:26" ht="12" customHeight="1">
      <c r="A101" s="73">
        <v>33</v>
      </c>
      <c r="B101" s="74" t="s">
        <v>241</v>
      </c>
      <c r="C101" s="75">
        <v>4</v>
      </c>
      <c r="D101" s="76">
        <v>1</v>
      </c>
      <c r="E101" s="72">
        <f t="shared" si="8"/>
        <v>5</v>
      </c>
      <c r="F101" s="75" t="s">
        <v>146</v>
      </c>
      <c r="G101" s="75">
        <v>2</v>
      </c>
      <c r="H101" s="75">
        <v>0</v>
      </c>
      <c r="I101" s="76">
        <v>1</v>
      </c>
      <c r="J101" s="75">
        <v>0</v>
      </c>
      <c r="K101" s="76">
        <v>2</v>
      </c>
      <c r="L101" s="72"/>
      <c r="M101" s="72"/>
      <c r="N101" s="72"/>
      <c r="O101" s="75">
        <v>0</v>
      </c>
      <c r="P101" s="76">
        <v>2</v>
      </c>
      <c r="Q101" s="76">
        <v>0</v>
      </c>
      <c r="R101" s="72">
        <f t="shared" si="7"/>
        <v>2</v>
      </c>
      <c r="S101" s="64"/>
      <c r="T101" s="64"/>
      <c r="U101" s="64"/>
      <c r="V101" s="64"/>
      <c r="W101" s="64"/>
      <c r="X101" s="64"/>
      <c r="Y101" s="64"/>
      <c r="Z101" s="64"/>
    </row>
    <row r="102" spans="1:26" ht="12" customHeight="1">
      <c r="A102" s="73">
        <v>34</v>
      </c>
      <c r="B102" s="74" t="s">
        <v>242</v>
      </c>
      <c r="C102" s="75">
        <v>21</v>
      </c>
      <c r="D102" s="76">
        <v>27</v>
      </c>
      <c r="E102" s="72">
        <f t="shared" si="8"/>
        <v>48</v>
      </c>
      <c r="F102" s="75" t="s">
        <v>146</v>
      </c>
      <c r="G102" s="75">
        <v>4</v>
      </c>
      <c r="H102" s="75">
        <v>0</v>
      </c>
      <c r="I102" s="76">
        <v>3</v>
      </c>
      <c r="J102" s="75">
        <v>2</v>
      </c>
      <c r="K102" s="76">
        <v>2</v>
      </c>
      <c r="L102" s="72"/>
      <c r="M102" s="72"/>
      <c r="N102" s="72"/>
      <c r="O102" s="75">
        <v>4</v>
      </c>
      <c r="P102" s="76">
        <v>0</v>
      </c>
      <c r="Q102" s="76">
        <v>0</v>
      </c>
      <c r="R102" s="72">
        <f t="shared" si="7"/>
        <v>4</v>
      </c>
      <c r="S102" s="64"/>
      <c r="T102" s="64"/>
      <c r="U102" s="64"/>
      <c r="V102" s="64"/>
      <c r="W102" s="64"/>
      <c r="X102" s="64"/>
      <c r="Y102" s="64"/>
      <c r="Z102" s="64"/>
    </row>
    <row r="103" spans="1:26" ht="12" customHeight="1">
      <c r="A103" s="73">
        <v>35</v>
      </c>
      <c r="B103" s="74" t="s">
        <v>243</v>
      </c>
      <c r="C103" s="75">
        <v>70</v>
      </c>
      <c r="D103" s="76">
        <v>60</v>
      </c>
      <c r="E103" s="72">
        <f t="shared" si="8"/>
        <v>130</v>
      </c>
      <c r="F103" s="75" t="s">
        <v>152</v>
      </c>
      <c r="G103" s="75">
        <v>8</v>
      </c>
      <c r="H103" s="75">
        <v>1</v>
      </c>
      <c r="I103" s="76">
        <v>6</v>
      </c>
      <c r="J103" s="75">
        <v>8</v>
      </c>
      <c r="K103" s="76">
        <v>0</v>
      </c>
      <c r="L103" s="72"/>
      <c r="M103" s="72"/>
      <c r="N103" s="72"/>
      <c r="O103" s="75">
        <v>0</v>
      </c>
      <c r="P103" s="76">
        <v>7</v>
      </c>
      <c r="Q103" s="76">
        <v>1</v>
      </c>
      <c r="R103" s="72">
        <f t="shared" si="7"/>
        <v>8</v>
      </c>
      <c r="S103" s="64"/>
      <c r="T103" s="64"/>
      <c r="U103" s="64"/>
      <c r="V103" s="64"/>
      <c r="W103" s="64"/>
      <c r="X103" s="64"/>
      <c r="Y103" s="64"/>
      <c r="Z103" s="64"/>
    </row>
    <row r="104" spans="1:26" ht="12" customHeight="1">
      <c r="A104" s="73">
        <v>36</v>
      </c>
      <c r="B104" s="74" t="s">
        <v>244</v>
      </c>
      <c r="C104" s="75">
        <v>61</v>
      </c>
      <c r="D104" s="76">
        <v>51</v>
      </c>
      <c r="E104" s="72">
        <f t="shared" si="8"/>
        <v>112</v>
      </c>
      <c r="F104" s="75" t="s">
        <v>146</v>
      </c>
      <c r="G104" s="75">
        <v>10</v>
      </c>
      <c r="H104" s="75">
        <v>0</v>
      </c>
      <c r="I104" s="76">
        <v>9</v>
      </c>
      <c r="J104" s="75">
        <v>9</v>
      </c>
      <c r="K104" s="76">
        <v>1</v>
      </c>
      <c r="L104" s="72"/>
      <c r="M104" s="72"/>
      <c r="N104" s="72"/>
      <c r="O104" s="75">
        <v>0</v>
      </c>
      <c r="P104" s="76">
        <v>10</v>
      </c>
      <c r="Q104" s="76">
        <v>0</v>
      </c>
      <c r="R104" s="72">
        <f t="shared" si="7"/>
        <v>10</v>
      </c>
      <c r="S104" s="64"/>
      <c r="T104" s="64"/>
      <c r="U104" s="64"/>
      <c r="V104" s="64"/>
      <c r="W104" s="64"/>
      <c r="X104" s="64"/>
      <c r="Y104" s="64"/>
      <c r="Z104" s="64"/>
    </row>
    <row r="105" spans="1:26" ht="12" customHeight="1">
      <c r="A105" s="73">
        <v>37</v>
      </c>
      <c r="B105" s="74" t="s">
        <v>245</v>
      </c>
      <c r="C105" s="75">
        <v>12</v>
      </c>
      <c r="D105" s="76">
        <v>11</v>
      </c>
      <c r="E105" s="72">
        <f t="shared" si="8"/>
        <v>23</v>
      </c>
      <c r="F105" s="75" t="s">
        <v>146</v>
      </c>
      <c r="G105" s="75">
        <v>3</v>
      </c>
      <c r="H105" s="75">
        <v>0</v>
      </c>
      <c r="I105" s="76">
        <v>2</v>
      </c>
      <c r="J105" s="75">
        <v>2</v>
      </c>
      <c r="K105" s="76">
        <v>1</v>
      </c>
      <c r="L105" s="72"/>
      <c r="M105" s="72"/>
      <c r="N105" s="72"/>
      <c r="O105" s="75">
        <v>0</v>
      </c>
      <c r="P105" s="76">
        <v>3</v>
      </c>
      <c r="Q105" s="76">
        <v>0</v>
      </c>
      <c r="R105" s="72">
        <f t="shared" si="7"/>
        <v>3</v>
      </c>
      <c r="S105" s="64"/>
      <c r="T105" s="64"/>
      <c r="U105" s="64"/>
      <c r="V105" s="64"/>
      <c r="W105" s="64"/>
      <c r="X105" s="64"/>
      <c r="Y105" s="64"/>
      <c r="Z105" s="64"/>
    </row>
    <row r="106" spans="1:26" ht="12" customHeight="1">
      <c r="A106" s="73">
        <v>38</v>
      </c>
      <c r="B106" s="74" t="s">
        <v>246</v>
      </c>
      <c r="C106" s="75">
        <v>49</v>
      </c>
      <c r="D106" s="76">
        <v>37</v>
      </c>
      <c r="E106" s="72">
        <f t="shared" si="8"/>
        <v>86</v>
      </c>
      <c r="F106" s="75" t="s">
        <v>146</v>
      </c>
      <c r="G106" s="75">
        <v>8</v>
      </c>
      <c r="H106" s="75">
        <v>0</v>
      </c>
      <c r="I106" s="76">
        <v>7</v>
      </c>
      <c r="J106" s="75">
        <v>6</v>
      </c>
      <c r="K106" s="76">
        <v>2</v>
      </c>
      <c r="L106" s="72"/>
      <c r="M106" s="72"/>
      <c r="N106" s="72"/>
      <c r="O106" s="75">
        <v>1</v>
      </c>
      <c r="P106" s="76">
        <v>7</v>
      </c>
      <c r="Q106" s="76">
        <v>0</v>
      </c>
      <c r="R106" s="72">
        <f t="shared" si="7"/>
        <v>8</v>
      </c>
      <c r="S106" s="64"/>
      <c r="T106" s="64"/>
      <c r="U106" s="64"/>
      <c r="V106" s="64"/>
      <c r="W106" s="64"/>
      <c r="X106" s="64"/>
      <c r="Y106" s="64"/>
      <c r="Z106" s="64"/>
    </row>
    <row r="107" spans="1:26" ht="12" customHeight="1">
      <c r="A107" s="73">
        <v>39</v>
      </c>
      <c r="B107" s="74" t="s">
        <v>247</v>
      </c>
      <c r="C107" s="75">
        <v>50</v>
      </c>
      <c r="D107" s="76">
        <v>37</v>
      </c>
      <c r="E107" s="72">
        <f t="shared" si="8"/>
        <v>87</v>
      </c>
      <c r="F107" s="75" t="s">
        <v>146</v>
      </c>
      <c r="G107" s="75">
        <v>7</v>
      </c>
      <c r="H107" s="75">
        <v>0</v>
      </c>
      <c r="I107" s="76">
        <v>6</v>
      </c>
      <c r="J107" s="75">
        <v>4</v>
      </c>
      <c r="K107" s="76">
        <v>3</v>
      </c>
      <c r="L107" s="72"/>
      <c r="M107" s="72"/>
      <c r="N107" s="72"/>
      <c r="O107" s="75">
        <v>1</v>
      </c>
      <c r="P107" s="76">
        <v>6</v>
      </c>
      <c r="Q107" s="76">
        <v>0</v>
      </c>
      <c r="R107" s="72">
        <f t="shared" si="7"/>
        <v>7</v>
      </c>
      <c r="S107" s="64"/>
      <c r="T107" s="64"/>
      <c r="U107" s="64"/>
      <c r="V107" s="64"/>
      <c r="W107" s="64"/>
      <c r="X107" s="64"/>
      <c r="Y107" s="64"/>
      <c r="Z107" s="64"/>
    </row>
    <row r="108" spans="1:26" ht="12" customHeight="1">
      <c r="A108" s="73">
        <v>40</v>
      </c>
      <c r="B108" s="74" t="s">
        <v>248</v>
      </c>
      <c r="C108" s="75">
        <v>40</v>
      </c>
      <c r="D108" s="76">
        <v>36</v>
      </c>
      <c r="E108" s="72">
        <f t="shared" si="8"/>
        <v>76</v>
      </c>
      <c r="F108" s="75" t="s">
        <v>146</v>
      </c>
      <c r="G108" s="75">
        <v>6</v>
      </c>
      <c r="H108" s="75">
        <v>0</v>
      </c>
      <c r="I108" s="76">
        <v>5</v>
      </c>
      <c r="J108" s="75">
        <v>3</v>
      </c>
      <c r="K108" s="76">
        <v>3</v>
      </c>
      <c r="L108" s="72"/>
      <c r="M108" s="72"/>
      <c r="N108" s="72"/>
      <c r="O108" s="75">
        <v>0</v>
      </c>
      <c r="P108" s="76">
        <v>6</v>
      </c>
      <c r="Q108" s="76">
        <v>0</v>
      </c>
      <c r="R108" s="72">
        <f t="shared" si="7"/>
        <v>6</v>
      </c>
      <c r="S108" s="64"/>
      <c r="T108" s="64"/>
      <c r="U108" s="64"/>
      <c r="V108" s="64"/>
      <c r="W108" s="64"/>
      <c r="X108" s="64"/>
      <c r="Y108" s="64"/>
      <c r="Z108" s="64"/>
    </row>
    <row r="109" spans="1:26" ht="12" customHeight="1">
      <c r="A109" s="73">
        <v>41</v>
      </c>
      <c r="B109" s="74" t="s">
        <v>249</v>
      </c>
      <c r="C109" s="75">
        <v>28</v>
      </c>
      <c r="D109" s="76">
        <v>18</v>
      </c>
      <c r="E109" s="72">
        <f t="shared" si="8"/>
        <v>46</v>
      </c>
      <c r="F109" s="75" t="s">
        <v>146</v>
      </c>
      <c r="G109" s="75">
        <v>5</v>
      </c>
      <c r="H109" s="75">
        <v>0</v>
      </c>
      <c r="I109" s="76">
        <v>4</v>
      </c>
      <c r="J109" s="75">
        <v>0</v>
      </c>
      <c r="K109" s="76">
        <v>5</v>
      </c>
      <c r="L109" s="72"/>
      <c r="M109" s="72"/>
      <c r="N109" s="72"/>
      <c r="O109" s="75">
        <v>2</v>
      </c>
      <c r="P109" s="76">
        <v>3</v>
      </c>
      <c r="Q109" s="76">
        <v>0</v>
      </c>
      <c r="R109" s="72">
        <f t="shared" si="7"/>
        <v>5</v>
      </c>
      <c r="S109" s="64"/>
      <c r="T109" s="64"/>
      <c r="U109" s="64"/>
      <c r="V109" s="64"/>
      <c r="W109" s="64"/>
      <c r="X109" s="64"/>
      <c r="Y109" s="64"/>
      <c r="Z109" s="64"/>
    </row>
    <row r="110" spans="1:26" ht="12" customHeight="1">
      <c r="A110" s="73">
        <v>42</v>
      </c>
      <c r="B110" s="74" t="s">
        <v>250</v>
      </c>
      <c r="C110" s="75">
        <v>7</v>
      </c>
      <c r="D110" s="76">
        <v>8</v>
      </c>
      <c r="E110" s="72">
        <f t="shared" si="8"/>
        <v>15</v>
      </c>
      <c r="F110" s="75" t="s">
        <v>163</v>
      </c>
      <c r="G110" s="75">
        <v>4</v>
      </c>
      <c r="H110" s="75">
        <v>0</v>
      </c>
      <c r="I110" s="76">
        <v>3</v>
      </c>
      <c r="J110" s="75">
        <v>0</v>
      </c>
      <c r="K110" s="76">
        <v>4</v>
      </c>
      <c r="L110" s="72"/>
      <c r="M110" s="72"/>
      <c r="N110" s="72"/>
      <c r="O110" s="75">
        <v>0</v>
      </c>
      <c r="P110" s="76">
        <v>4</v>
      </c>
      <c r="Q110" s="76">
        <v>0</v>
      </c>
      <c r="R110" s="72">
        <f t="shared" si="7"/>
        <v>4</v>
      </c>
      <c r="S110" s="64"/>
      <c r="T110" s="64"/>
      <c r="U110" s="64"/>
      <c r="V110" s="64"/>
      <c r="W110" s="64"/>
      <c r="X110" s="64"/>
      <c r="Y110" s="64"/>
      <c r="Z110" s="64"/>
    </row>
    <row r="111" spans="1:26" ht="12" customHeight="1">
      <c r="A111" s="66" t="s">
        <v>135</v>
      </c>
      <c r="B111" s="66"/>
      <c r="C111" s="70">
        <v>1032</v>
      </c>
      <c r="D111" s="76">
        <v>964</v>
      </c>
      <c r="E111" s="72">
        <f t="shared" si="8"/>
        <v>1996</v>
      </c>
      <c r="F111" s="67"/>
      <c r="G111" s="77">
        <v>222</v>
      </c>
      <c r="H111" s="67">
        <f t="shared" ref="H111:R111" si="9">SUM(H69:H110)</f>
        <v>4</v>
      </c>
      <c r="I111" s="67">
        <f t="shared" si="9"/>
        <v>176</v>
      </c>
      <c r="J111" s="67">
        <f t="shared" si="9"/>
        <v>95</v>
      </c>
      <c r="K111" s="67">
        <f t="shared" si="9"/>
        <v>127</v>
      </c>
      <c r="L111" s="67">
        <f t="shared" si="9"/>
        <v>0</v>
      </c>
      <c r="M111" s="67">
        <f t="shared" si="9"/>
        <v>0</v>
      </c>
      <c r="N111" s="67">
        <f t="shared" si="9"/>
        <v>0</v>
      </c>
      <c r="O111" s="67">
        <f t="shared" si="9"/>
        <v>19</v>
      </c>
      <c r="P111" s="67">
        <f t="shared" si="9"/>
        <v>200</v>
      </c>
      <c r="Q111" s="67">
        <f t="shared" si="9"/>
        <v>2</v>
      </c>
      <c r="R111" s="67">
        <f t="shared" si="9"/>
        <v>221</v>
      </c>
      <c r="S111" s="64"/>
      <c r="T111" s="64"/>
      <c r="U111" s="64"/>
      <c r="V111" s="64"/>
      <c r="W111" s="64"/>
      <c r="X111" s="64"/>
      <c r="Y111" s="64"/>
      <c r="Z111" s="64"/>
    </row>
    <row r="112" spans="1:26" ht="12" customHeight="1">
      <c r="A112" s="66" t="s">
        <v>130</v>
      </c>
      <c r="B112" s="66"/>
      <c r="C112" s="67">
        <f t="shared" ref="C112:E112" si="10">C111+C67+C40</f>
        <v>2373</v>
      </c>
      <c r="D112" s="67">
        <f t="shared" si="10"/>
        <v>2264</v>
      </c>
      <c r="E112" s="67">
        <f t="shared" si="10"/>
        <v>4637</v>
      </c>
      <c r="F112" s="67"/>
      <c r="G112" s="67">
        <f t="shared" ref="G112:R112" si="11">G111+G67+G40</f>
        <v>543</v>
      </c>
      <c r="H112" s="67">
        <f t="shared" si="11"/>
        <v>8</v>
      </c>
      <c r="I112" s="67">
        <f t="shared" si="11"/>
        <v>435</v>
      </c>
      <c r="J112" s="67">
        <f t="shared" si="11"/>
        <v>320</v>
      </c>
      <c r="K112" s="67">
        <f t="shared" si="11"/>
        <v>332</v>
      </c>
      <c r="L112" s="67">
        <f t="shared" si="11"/>
        <v>0</v>
      </c>
      <c r="M112" s="67">
        <f t="shared" si="11"/>
        <v>0</v>
      </c>
      <c r="N112" s="67">
        <f t="shared" si="11"/>
        <v>18</v>
      </c>
      <c r="O112" s="67">
        <f t="shared" si="11"/>
        <v>206</v>
      </c>
      <c r="P112" s="67">
        <f t="shared" si="11"/>
        <v>484</v>
      </c>
      <c r="Q112" s="67">
        <f t="shared" si="11"/>
        <v>190</v>
      </c>
      <c r="R112" s="67">
        <f t="shared" si="11"/>
        <v>542</v>
      </c>
      <c r="S112" s="64"/>
      <c r="T112" s="64"/>
      <c r="U112" s="64"/>
      <c r="V112" s="64"/>
      <c r="W112" s="64"/>
      <c r="X112" s="64"/>
      <c r="Y112" s="64"/>
      <c r="Z112" s="64"/>
    </row>
    <row r="113" spans="1:26" ht="12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2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2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2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2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2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2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2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2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2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2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2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2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2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2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2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2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2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2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2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2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2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2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2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2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2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2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2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2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2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2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2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2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2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2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2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2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2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2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2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2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2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2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2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2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2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2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2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2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2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2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2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2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2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2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2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2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2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2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2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2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2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2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2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2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2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2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2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2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2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2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2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2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2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2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2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2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2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2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2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2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2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2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2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2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2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2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2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2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2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2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2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2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2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2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2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2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2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2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2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2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2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2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2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2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2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2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2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2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2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2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2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2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2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2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2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2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2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2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2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2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2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2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2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2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2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2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2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2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2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2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2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2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2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2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2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2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2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2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2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2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2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2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2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2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2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2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2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2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2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2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2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2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2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2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2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2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2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2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2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2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2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2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2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2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2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2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2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2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2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2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2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2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2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2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2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2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2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2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2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2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2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2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2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2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2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2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2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2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2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2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2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2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2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2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2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2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2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2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2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2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2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2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2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2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2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2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2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2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2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2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2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2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2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2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2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2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2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2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2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2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2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2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2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2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2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2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2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2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2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2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2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2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2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2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2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2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2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2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2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2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2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2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2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2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2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2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2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2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2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2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2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2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2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2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2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2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2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2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2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2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2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2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2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2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2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2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2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2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2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2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2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2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2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2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2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2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2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2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2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2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2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2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2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2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2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2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2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2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2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2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2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2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2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2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2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2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2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2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2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2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2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2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2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2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2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2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2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2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2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2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2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2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2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2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2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2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2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2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2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2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2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2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2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2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2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2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2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2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2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2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2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2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2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2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2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2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2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2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2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2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2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2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2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2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2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2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2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2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2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2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2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2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2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2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2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2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2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2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2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2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2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2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2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2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2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2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2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2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2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2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2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2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2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2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2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2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2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2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2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2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2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2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2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2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2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2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2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2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2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2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2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2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2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2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2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2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2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2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2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2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2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2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2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2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2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2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2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2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2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2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2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2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2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2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2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2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2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2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2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2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2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2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2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2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2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2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2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2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2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2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2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2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2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2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2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2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2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2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2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2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2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2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2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2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2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2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2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2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2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2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2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2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2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2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2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2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2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2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2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2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2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2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2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2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2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2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2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2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2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2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2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2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2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2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2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2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2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2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2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2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2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2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2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2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2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2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2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2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2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2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2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2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2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2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2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2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2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2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2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2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2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2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2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2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2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2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2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2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2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2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2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2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2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2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2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2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2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2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2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2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2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2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2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2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2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2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2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2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2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2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2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2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2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2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2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2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2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2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2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2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2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2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2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2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2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2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2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2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2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2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2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2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2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2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2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2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2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2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2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2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2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2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2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2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2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2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2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2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2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2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2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2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2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2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2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2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2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2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2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2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2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2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2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2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2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2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2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2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2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2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2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2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2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2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2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2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2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2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2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2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2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2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2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2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2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2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2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2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2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2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2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2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2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2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2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2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2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2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2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2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2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2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2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2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2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2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2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2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2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2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2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2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2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2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2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2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2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2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2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2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2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2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2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2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2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2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2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2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2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2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2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2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2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2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2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2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2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2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2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2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2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2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2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2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2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2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2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2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2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2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2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2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2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2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2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2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2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2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2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2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2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2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2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2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2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2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2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2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2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2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2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2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2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2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2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2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2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2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2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2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2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2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2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2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2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2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2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2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2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2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2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2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2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2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2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2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2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2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2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2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2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2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2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2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2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2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2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2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2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2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2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2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2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2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2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2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2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2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2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2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2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2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2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2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2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2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2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2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2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2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2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2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2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2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2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2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2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2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2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2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2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2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2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2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2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2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2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2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2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2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2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2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2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2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2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2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2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2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2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2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2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2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2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2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2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2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2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2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2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2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2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2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2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2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2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2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2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2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2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2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2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2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2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2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2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2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2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2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2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2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2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2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2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2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2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2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2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2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2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2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2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2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2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2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2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2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2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2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2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2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2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2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2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2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2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2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2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2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2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2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2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2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2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2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2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2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2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2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2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2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2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2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2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2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2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2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2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2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2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2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2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2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2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2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2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2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2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2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2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2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2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2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2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2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2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2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2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2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2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2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2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2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2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2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12" customHeight="1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12" customHeight="1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12" customHeight="1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  <row r="1001" spans="1:26" ht="12" customHeight="1">
      <c r="A1001" s="64"/>
      <c r="B1001" s="64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</row>
    <row r="1002" spans="1:26" ht="12" customHeight="1">
      <c r="A1002" s="64"/>
      <c r="B1002" s="64"/>
      <c r="C1002" s="64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</row>
    <row r="1003" spans="1:26" ht="12" customHeight="1">
      <c r="A1003" s="64"/>
      <c r="B1003" s="64"/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</row>
    <row r="1004" spans="1:26" ht="12" customHeight="1">
      <c r="A1004" s="64"/>
      <c r="B1004" s="64"/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</row>
    <row r="1005" spans="1:26" ht="12" customHeight="1">
      <c r="A1005" s="64"/>
      <c r="B1005" s="64"/>
      <c r="C1005" s="64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</row>
    <row r="1006" spans="1:26" ht="12" customHeight="1">
      <c r="A1006" s="64"/>
      <c r="B1006" s="64"/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</row>
    <row r="1007" spans="1:26" ht="12" customHeight="1">
      <c r="A1007" s="64"/>
      <c r="B1007" s="64"/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</row>
    <row r="1008" spans="1:26" ht="12" customHeight="1">
      <c r="A1008" s="64"/>
      <c r="B1008" s="64"/>
      <c r="C1008" s="64"/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4"/>
      <c r="V1008" s="64"/>
      <c r="W1008" s="64"/>
      <c r="X1008" s="64"/>
      <c r="Y1008" s="64"/>
      <c r="Z1008" s="64"/>
    </row>
    <row r="1009" spans="1:26" ht="12" customHeight="1">
      <c r="A1009" s="64"/>
      <c r="B1009" s="64"/>
      <c r="C1009" s="64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64"/>
      <c r="Y1009" s="64"/>
      <c r="Z1009" s="64"/>
    </row>
    <row r="1010" spans="1:26" ht="12" customHeight="1">
      <c r="A1010" s="64"/>
      <c r="B1010" s="64"/>
      <c r="C1010" s="64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4"/>
      <c r="V1010" s="64"/>
      <c r="W1010" s="64"/>
      <c r="X1010" s="64"/>
      <c r="Y1010" s="64"/>
      <c r="Z1010" s="64"/>
    </row>
    <row r="1011" spans="1:26" ht="12" customHeight="1">
      <c r="A1011" s="64"/>
      <c r="B1011" s="64"/>
      <c r="C1011" s="64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4"/>
      <c r="V1011" s="64"/>
      <c r="W1011" s="64"/>
      <c r="X1011" s="64"/>
      <c r="Y1011" s="64"/>
      <c r="Z1011" s="64"/>
    </row>
    <row r="1012" spans="1:26" ht="12" customHeight="1">
      <c r="A1012" s="64"/>
      <c r="B1012" s="64"/>
      <c r="C1012" s="64"/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  <c r="U1012" s="64"/>
      <c r="V1012" s="64"/>
      <c r="W1012" s="64"/>
      <c r="X1012" s="64"/>
      <c r="Y1012" s="64"/>
      <c r="Z1012" s="64"/>
    </row>
    <row r="1013" spans="1:26" ht="12" customHeight="1">
      <c r="A1013" s="64"/>
      <c r="B1013" s="64"/>
      <c r="C1013" s="64"/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  <c r="Q1013" s="64"/>
      <c r="R1013" s="64"/>
      <c r="S1013" s="64"/>
      <c r="T1013" s="64"/>
      <c r="U1013" s="64"/>
      <c r="V1013" s="64"/>
      <c r="W1013" s="64"/>
      <c r="X1013" s="64"/>
      <c r="Y1013" s="64"/>
      <c r="Z1013" s="64"/>
    </row>
    <row r="1014" spans="1:26" ht="12" customHeight="1">
      <c r="A1014" s="64"/>
      <c r="B1014" s="64"/>
      <c r="C1014" s="64"/>
      <c r="D1014" s="64"/>
      <c r="E1014" s="64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  <c r="U1014" s="64"/>
      <c r="V1014" s="64"/>
      <c r="W1014" s="64"/>
      <c r="X1014" s="64"/>
      <c r="Y1014" s="64"/>
      <c r="Z1014" s="64"/>
    </row>
    <row r="1015" spans="1:26" ht="12" customHeight="1">
      <c r="A1015" s="64"/>
      <c r="B1015" s="64"/>
      <c r="C1015" s="64"/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  <c r="U1015" s="64"/>
      <c r="V1015" s="64"/>
      <c r="W1015" s="64"/>
      <c r="X1015" s="64"/>
      <c r="Y1015" s="64"/>
      <c r="Z1015" s="64"/>
    </row>
    <row r="1016" spans="1:26" ht="12" customHeight="1">
      <c r="A1016" s="64"/>
      <c r="B1016" s="64"/>
      <c r="C1016" s="64"/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  <c r="U1016" s="64"/>
      <c r="V1016" s="64"/>
      <c r="W1016" s="64"/>
      <c r="X1016" s="64"/>
      <c r="Y1016" s="64"/>
      <c r="Z1016" s="64"/>
    </row>
    <row r="1017" spans="1:26" ht="12" customHeight="1">
      <c r="A1017" s="64"/>
      <c r="B1017" s="64"/>
      <c r="C1017" s="64"/>
      <c r="D1017" s="64"/>
      <c r="E1017" s="64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64"/>
      <c r="Q1017" s="64"/>
      <c r="R1017" s="64"/>
      <c r="S1017" s="64"/>
      <c r="T1017" s="64"/>
      <c r="U1017" s="64"/>
      <c r="V1017" s="64"/>
      <c r="W1017" s="64"/>
      <c r="X1017" s="64"/>
      <c r="Y1017" s="64"/>
      <c r="Z1017" s="64"/>
    </row>
    <row r="1018" spans="1:26" ht="12" customHeight="1">
      <c r="A1018" s="64"/>
      <c r="B1018" s="64"/>
      <c r="C1018" s="64"/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64"/>
      <c r="Q1018" s="64"/>
      <c r="R1018" s="64"/>
      <c r="S1018" s="64"/>
      <c r="T1018" s="64"/>
      <c r="U1018" s="64"/>
      <c r="V1018" s="64"/>
      <c r="W1018" s="64"/>
      <c r="X1018" s="64"/>
      <c r="Y1018" s="64"/>
      <c r="Z1018" s="64"/>
    </row>
    <row r="1019" spans="1:26" ht="12" customHeight="1">
      <c r="A1019" s="64"/>
      <c r="B1019" s="64"/>
      <c r="C1019" s="64"/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O1019" s="64"/>
      <c r="P1019" s="64"/>
      <c r="Q1019" s="64"/>
      <c r="R1019" s="64"/>
      <c r="S1019" s="64"/>
      <c r="T1019" s="64"/>
      <c r="U1019" s="64"/>
      <c r="V1019" s="64"/>
      <c r="W1019" s="64"/>
      <c r="X1019" s="64"/>
      <c r="Y1019" s="64"/>
      <c r="Z1019" s="64"/>
    </row>
    <row r="1020" spans="1:26" ht="12" customHeight="1">
      <c r="A1020" s="64"/>
      <c r="B1020" s="64"/>
      <c r="C1020" s="64"/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O1020" s="64"/>
      <c r="P1020" s="64"/>
      <c r="Q1020" s="64"/>
      <c r="R1020" s="64"/>
      <c r="S1020" s="64"/>
      <c r="T1020" s="64"/>
      <c r="U1020" s="64"/>
      <c r="V1020" s="64"/>
      <c r="W1020" s="64"/>
      <c r="X1020" s="64"/>
      <c r="Y1020" s="64"/>
      <c r="Z1020" s="64"/>
    </row>
    <row r="1021" spans="1:26" ht="12" customHeight="1">
      <c r="A1021" s="64"/>
      <c r="B1021" s="64"/>
      <c r="C1021" s="64"/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O1021" s="64"/>
      <c r="P1021" s="64"/>
      <c r="Q1021" s="64"/>
      <c r="R1021" s="64"/>
      <c r="S1021" s="64"/>
      <c r="T1021" s="64"/>
      <c r="U1021" s="64"/>
      <c r="V1021" s="64"/>
      <c r="W1021" s="64"/>
      <c r="X1021" s="64"/>
      <c r="Y1021" s="64"/>
      <c r="Z1021" s="64"/>
    </row>
    <row r="1022" spans="1:26" ht="12" customHeight="1">
      <c r="A1022" s="64"/>
      <c r="B1022" s="64"/>
      <c r="C1022" s="64"/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64"/>
      <c r="P1022" s="64"/>
      <c r="Q1022" s="64"/>
      <c r="R1022" s="64"/>
      <c r="S1022" s="64"/>
      <c r="T1022" s="64"/>
      <c r="U1022" s="64"/>
      <c r="V1022" s="64"/>
      <c r="W1022" s="64"/>
      <c r="X1022" s="64"/>
      <c r="Y1022" s="64"/>
      <c r="Z1022" s="64"/>
    </row>
    <row r="1023" spans="1:26" ht="12" customHeight="1">
      <c r="A1023" s="64"/>
      <c r="B1023" s="64"/>
      <c r="C1023" s="64"/>
      <c r="D1023" s="64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64"/>
      <c r="P1023" s="64"/>
      <c r="Q1023" s="64"/>
      <c r="R1023" s="64"/>
      <c r="S1023" s="64"/>
      <c r="T1023" s="64"/>
      <c r="U1023" s="64"/>
      <c r="V1023" s="64"/>
      <c r="W1023" s="64"/>
      <c r="X1023" s="64"/>
      <c r="Y1023" s="64"/>
      <c r="Z1023" s="64"/>
    </row>
    <row r="1024" spans="1:26" ht="12" customHeight="1">
      <c r="A1024" s="64"/>
      <c r="B1024" s="64"/>
      <c r="C1024" s="64"/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64"/>
      <c r="P1024" s="64"/>
      <c r="Q1024" s="64"/>
      <c r="R1024" s="64"/>
      <c r="S1024" s="64"/>
      <c r="T1024" s="64"/>
      <c r="U1024" s="64"/>
      <c r="V1024" s="64"/>
      <c r="W1024" s="64"/>
      <c r="X1024" s="64"/>
      <c r="Y1024" s="64"/>
      <c r="Z1024" s="64"/>
    </row>
    <row r="1025" spans="1:26" ht="12" customHeight="1">
      <c r="A1025" s="64"/>
      <c r="B1025" s="64"/>
      <c r="C1025" s="64"/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64"/>
      <c r="P1025" s="64"/>
      <c r="Q1025" s="64"/>
      <c r="R1025" s="64"/>
      <c r="S1025" s="64"/>
      <c r="T1025" s="64"/>
      <c r="U1025" s="64"/>
      <c r="V1025" s="64"/>
      <c r="W1025" s="64"/>
      <c r="X1025" s="64"/>
      <c r="Y1025" s="64"/>
      <c r="Z1025" s="64"/>
    </row>
    <row r="1026" spans="1:26" ht="12" customHeight="1">
      <c r="A1026" s="64"/>
      <c r="B1026" s="64"/>
      <c r="C1026" s="64"/>
      <c r="D1026" s="64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64"/>
      <c r="P1026" s="64"/>
      <c r="Q1026" s="64"/>
      <c r="R1026" s="64"/>
      <c r="S1026" s="64"/>
      <c r="T1026" s="64"/>
      <c r="U1026" s="64"/>
      <c r="V1026" s="64"/>
      <c r="W1026" s="64"/>
      <c r="X1026" s="64"/>
      <c r="Y1026" s="64"/>
      <c r="Z1026" s="64"/>
    </row>
    <row r="1027" spans="1:26" ht="12" customHeight="1">
      <c r="A1027" s="64"/>
      <c r="B1027" s="64"/>
      <c r="C1027" s="64"/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64"/>
      <c r="P1027" s="64"/>
      <c r="Q1027" s="64"/>
      <c r="R1027" s="64"/>
      <c r="S1027" s="64"/>
      <c r="T1027" s="64"/>
      <c r="U1027" s="64"/>
      <c r="V1027" s="64"/>
      <c r="W1027" s="64"/>
      <c r="X1027" s="64"/>
      <c r="Y1027" s="64"/>
      <c r="Z1027" s="64"/>
    </row>
    <row r="1028" spans="1:26" ht="12" customHeight="1">
      <c r="A1028" s="64"/>
      <c r="B1028" s="64"/>
      <c r="C1028" s="64"/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64"/>
      <c r="P1028" s="64"/>
      <c r="Q1028" s="64"/>
      <c r="R1028" s="64"/>
      <c r="S1028" s="64"/>
      <c r="T1028" s="64"/>
      <c r="U1028" s="64"/>
      <c r="V1028" s="64"/>
      <c r="W1028" s="64"/>
      <c r="X1028" s="64"/>
      <c r="Y1028" s="64"/>
      <c r="Z1028" s="64"/>
    </row>
    <row r="1029" spans="1:26" ht="12" customHeight="1">
      <c r="A1029" s="64"/>
      <c r="B1029" s="64"/>
      <c r="C1029" s="64"/>
      <c r="D1029" s="64"/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O1029" s="64"/>
      <c r="P1029" s="64"/>
      <c r="Q1029" s="64"/>
      <c r="R1029" s="64"/>
      <c r="S1029" s="64"/>
      <c r="T1029" s="64"/>
      <c r="U1029" s="64"/>
      <c r="V1029" s="64"/>
      <c r="W1029" s="64"/>
      <c r="X1029" s="64"/>
      <c r="Y1029" s="64"/>
      <c r="Z1029" s="64"/>
    </row>
    <row r="1030" spans="1:26" ht="12" customHeight="1">
      <c r="A1030" s="64"/>
      <c r="B1030" s="64"/>
      <c r="C1030" s="64"/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64"/>
      <c r="P1030" s="64"/>
      <c r="Q1030" s="64"/>
      <c r="R1030" s="64"/>
      <c r="S1030" s="64"/>
      <c r="T1030" s="64"/>
      <c r="U1030" s="64"/>
      <c r="V1030" s="64"/>
      <c r="W1030" s="64"/>
      <c r="X1030" s="64"/>
      <c r="Y1030" s="64"/>
      <c r="Z1030" s="64"/>
    </row>
    <row r="1031" spans="1:26" ht="12" customHeight="1">
      <c r="A1031" s="64"/>
      <c r="B1031" s="64"/>
      <c r="C1031" s="64"/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64"/>
      <c r="P1031" s="64"/>
      <c r="Q1031" s="64"/>
      <c r="R1031" s="64"/>
      <c r="S1031" s="64"/>
      <c r="T1031" s="64"/>
      <c r="U1031" s="64"/>
      <c r="V1031" s="64"/>
      <c r="W1031" s="64"/>
      <c r="X1031" s="64"/>
      <c r="Y1031" s="64"/>
      <c r="Z1031" s="64"/>
    </row>
    <row r="1032" spans="1:26" ht="12" customHeight="1">
      <c r="A1032" s="64"/>
      <c r="B1032" s="64"/>
      <c r="C1032" s="64"/>
      <c r="D1032" s="64"/>
      <c r="E1032" s="64"/>
      <c r="F1032" s="64"/>
      <c r="G1032" s="64"/>
      <c r="H1032" s="64"/>
      <c r="I1032" s="64"/>
      <c r="J1032" s="64"/>
      <c r="K1032" s="64"/>
      <c r="L1032" s="64"/>
      <c r="M1032" s="64"/>
      <c r="N1032" s="64"/>
      <c r="O1032" s="64"/>
      <c r="P1032" s="64"/>
      <c r="Q1032" s="64"/>
      <c r="R1032" s="64"/>
      <c r="S1032" s="64"/>
      <c r="T1032" s="64"/>
      <c r="U1032" s="64"/>
      <c r="V1032" s="64"/>
      <c r="W1032" s="64"/>
      <c r="X1032" s="64"/>
      <c r="Y1032" s="64"/>
      <c r="Z1032" s="64"/>
    </row>
    <row r="1033" spans="1:26" ht="12" customHeight="1">
      <c r="A1033" s="64"/>
      <c r="B1033" s="64"/>
      <c r="C1033" s="64"/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64"/>
      <c r="P1033" s="64"/>
      <c r="Q1033" s="64"/>
      <c r="R1033" s="64"/>
      <c r="S1033" s="64"/>
      <c r="T1033" s="64"/>
      <c r="U1033" s="64"/>
      <c r="V1033" s="64"/>
      <c r="W1033" s="64"/>
      <c r="X1033" s="64"/>
      <c r="Y1033" s="64"/>
      <c r="Z1033" s="64"/>
    </row>
    <row r="1034" spans="1:26" ht="12" customHeight="1">
      <c r="A1034" s="64"/>
      <c r="B1034" s="64"/>
      <c r="C1034" s="64"/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64"/>
      <c r="P1034" s="64"/>
      <c r="Q1034" s="64"/>
      <c r="R1034" s="64"/>
      <c r="S1034" s="64"/>
      <c r="T1034" s="64"/>
      <c r="U1034" s="64"/>
      <c r="V1034" s="64"/>
      <c r="W1034" s="64"/>
      <c r="X1034" s="64"/>
      <c r="Y1034" s="64"/>
      <c r="Z1034" s="64"/>
    </row>
    <row r="1035" spans="1:26" ht="12" customHeight="1">
      <c r="A1035" s="64"/>
      <c r="B1035" s="64"/>
      <c r="C1035" s="64"/>
      <c r="D1035" s="64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64"/>
      <c r="P1035" s="64"/>
      <c r="Q1035" s="64"/>
      <c r="R1035" s="64"/>
      <c r="S1035" s="64"/>
      <c r="T1035" s="64"/>
      <c r="U1035" s="64"/>
      <c r="V1035" s="64"/>
      <c r="W1035" s="64"/>
      <c r="X1035" s="64"/>
      <c r="Y1035" s="64"/>
      <c r="Z1035" s="64"/>
    </row>
    <row r="1036" spans="1:26" ht="12" customHeight="1">
      <c r="A1036" s="64"/>
      <c r="B1036" s="64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  <c r="U1036" s="64"/>
      <c r="V1036" s="64"/>
      <c r="W1036" s="64"/>
      <c r="X1036" s="64"/>
      <c r="Y1036" s="64"/>
      <c r="Z1036" s="64"/>
    </row>
    <row r="1037" spans="1:26" ht="12" customHeight="1">
      <c r="A1037" s="64"/>
      <c r="B1037" s="64"/>
      <c r="C1037" s="64"/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64"/>
      <c r="P1037" s="64"/>
      <c r="Q1037" s="64"/>
      <c r="R1037" s="64"/>
      <c r="S1037" s="64"/>
      <c r="T1037" s="64"/>
      <c r="U1037" s="64"/>
      <c r="V1037" s="64"/>
      <c r="W1037" s="64"/>
      <c r="X1037" s="64"/>
      <c r="Y1037" s="64"/>
      <c r="Z1037" s="64"/>
    </row>
    <row r="1038" spans="1:26" ht="12" customHeight="1">
      <c r="A1038" s="64"/>
      <c r="B1038" s="64"/>
      <c r="C1038" s="64"/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64"/>
      <c r="P1038" s="64"/>
      <c r="Q1038" s="64"/>
      <c r="R1038" s="64"/>
      <c r="S1038" s="64"/>
      <c r="T1038" s="64"/>
      <c r="U1038" s="64"/>
      <c r="V1038" s="64"/>
      <c r="W1038" s="64"/>
      <c r="X1038" s="64"/>
      <c r="Y1038" s="64"/>
      <c r="Z1038" s="64"/>
    </row>
    <row r="1039" spans="1:26" ht="12" customHeight="1">
      <c r="A1039" s="64"/>
      <c r="B1039" s="64"/>
      <c r="C1039" s="64"/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64"/>
      <c r="P1039" s="64"/>
      <c r="Q1039" s="64"/>
      <c r="R1039" s="64"/>
      <c r="S1039" s="64"/>
      <c r="T1039" s="64"/>
      <c r="U1039" s="64"/>
      <c r="V1039" s="64"/>
      <c r="W1039" s="64"/>
      <c r="X1039" s="64"/>
      <c r="Y1039" s="64"/>
      <c r="Z1039" s="64"/>
    </row>
    <row r="1040" spans="1:26" ht="12" customHeight="1">
      <c r="A1040" s="64"/>
      <c r="B1040" s="64"/>
      <c r="C1040" s="64"/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64"/>
      <c r="P1040" s="64"/>
      <c r="Q1040" s="64"/>
      <c r="R1040" s="64"/>
      <c r="S1040" s="64"/>
      <c r="T1040" s="64"/>
      <c r="U1040" s="64"/>
      <c r="V1040" s="64"/>
      <c r="W1040" s="64"/>
      <c r="X1040" s="64"/>
      <c r="Y1040" s="64"/>
      <c r="Z1040" s="64"/>
    </row>
    <row r="1041" spans="1:26" ht="12" customHeight="1">
      <c r="A1041" s="64"/>
      <c r="B1041" s="64"/>
      <c r="C1041" s="64"/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64"/>
      <c r="P1041" s="64"/>
      <c r="Q1041" s="64"/>
      <c r="R1041" s="64"/>
      <c r="S1041" s="64"/>
      <c r="T1041" s="64"/>
      <c r="U1041" s="64"/>
      <c r="V1041" s="64"/>
      <c r="W1041" s="64"/>
      <c r="X1041" s="64"/>
      <c r="Y1041" s="64"/>
      <c r="Z1041" s="64"/>
    </row>
    <row r="1042" spans="1:26" ht="12" customHeight="1">
      <c r="A1042" s="64"/>
      <c r="B1042" s="64"/>
      <c r="C1042" s="64"/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64"/>
      <c r="P1042" s="64"/>
      <c r="Q1042" s="64"/>
      <c r="R1042" s="64"/>
      <c r="S1042" s="64"/>
      <c r="T1042" s="64"/>
      <c r="U1042" s="64"/>
      <c r="V1042" s="64"/>
      <c r="W1042" s="64"/>
      <c r="X1042" s="64"/>
      <c r="Y1042" s="64"/>
      <c r="Z1042" s="64"/>
    </row>
    <row r="1043" spans="1:26" ht="12" customHeight="1">
      <c r="A1043" s="64"/>
      <c r="B1043" s="64"/>
      <c r="C1043" s="64"/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64"/>
      <c r="P1043" s="64"/>
      <c r="Q1043" s="64"/>
      <c r="R1043" s="64"/>
      <c r="S1043" s="64"/>
      <c r="T1043" s="64"/>
      <c r="U1043" s="64"/>
      <c r="V1043" s="64"/>
      <c r="W1043" s="64"/>
      <c r="X1043" s="64"/>
      <c r="Y1043" s="64"/>
      <c r="Z1043" s="64"/>
    </row>
    <row r="1044" spans="1:26" ht="12" customHeight="1">
      <c r="A1044" s="64"/>
      <c r="B1044" s="64"/>
      <c r="C1044" s="64"/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64"/>
      <c r="Q1044" s="64"/>
      <c r="R1044" s="64"/>
      <c r="S1044" s="64"/>
      <c r="T1044" s="64"/>
      <c r="U1044" s="64"/>
      <c r="V1044" s="64"/>
      <c r="W1044" s="64"/>
      <c r="X1044" s="64"/>
      <c r="Y1044" s="64"/>
      <c r="Z1044" s="64"/>
    </row>
    <row r="1045" spans="1:26" ht="12" customHeight="1">
      <c r="A1045" s="64"/>
      <c r="B1045" s="64"/>
      <c r="C1045" s="64"/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O1045" s="64"/>
      <c r="P1045" s="64"/>
      <c r="Q1045" s="64"/>
      <c r="R1045" s="64"/>
      <c r="S1045" s="64"/>
      <c r="T1045" s="64"/>
      <c r="U1045" s="64"/>
      <c r="V1045" s="64"/>
      <c r="W1045" s="64"/>
      <c r="X1045" s="64"/>
      <c r="Y1045" s="64"/>
      <c r="Z1045" s="64"/>
    </row>
    <row r="1046" spans="1:26" ht="12" customHeight="1">
      <c r="A1046" s="64"/>
      <c r="B1046" s="64"/>
      <c r="C1046" s="64"/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64"/>
      <c r="P1046" s="64"/>
      <c r="Q1046" s="64"/>
      <c r="R1046" s="64"/>
      <c r="S1046" s="64"/>
      <c r="T1046" s="64"/>
      <c r="U1046" s="64"/>
      <c r="V1046" s="64"/>
      <c r="W1046" s="64"/>
      <c r="X1046" s="64"/>
      <c r="Y1046" s="64"/>
      <c r="Z1046" s="64"/>
    </row>
    <row r="1047" spans="1:26" ht="12" customHeight="1">
      <c r="A1047" s="64"/>
      <c r="B1047" s="64"/>
      <c r="C1047" s="64"/>
      <c r="D1047" s="64"/>
      <c r="E1047" s="64"/>
      <c r="F1047" s="64"/>
      <c r="G1047" s="64"/>
      <c r="H1047" s="64"/>
      <c r="I1047" s="64"/>
      <c r="J1047" s="64"/>
      <c r="K1047" s="64"/>
      <c r="L1047" s="64"/>
      <c r="M1047" s="64"/>
      <c r="N1047" s="64"/>
      <c r="O1047" s="64"/>
      <c r="P1047" s="64"/>
      <c r="Q1047" s="64"/>
      <c r="R1047" s="64"/>
      <c r="S1047" s="64"/>
      <c r="T1047" s="64"/>
      <c r="U1047" s="64"/>
      <c r="V1047" s="64"/>
      <c r="W1047" s="64"/>
      <c r="X1047" s="64"/>
      <c r="Y1047" s="64"/>
      <c r="Z1047" s="64"/>
    </row>
    <row r="1048" spans="1:26" ht="12" customHeight="1">
      <c r="A1048" s="64"/>
      <c r="B1048" s="64"/>
      <c r="C1048" s="64"/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O1048" s="64"/>
      <c r="P1048" s="64"/>
      <c r="Q1048" s="64"/>
      <c r="R1048" s="64"/>
      <c r="S1048" s="64"/>
      <c r="T1048" s="64"/>
      <c r="U1048" s="64"/>
      <c r="V1048" s="64"/>
      <c r="W1048" s="64"/>
      <c r="X1048" s="64"/>
      <c r="Y1048" s="64"/>
      <c r="Z1048" s="64"/>
    </row>
    <row r="1049" spans="1:26" ht="12" customHeight="1">
      <c r="A1049" s="64"/>
      <c r="B1049" s="64"/>
      <c r="C1049" s="64"/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O1049" s="64"/>
      <c r="P1049" s="64"/>
      <c r="Q1049" s="64"/>
      <c r="R1049" s="64"/>
      <c r="S1049" s="64"/>
      <c r="T1049" s="64"/>
      <c r="U1049" s="64"/>
      <c r="V1049" s="64"/>
      <c r="W1049" s="64"/>
      <c r="X1049" s="64"/>
      <c r="Y1049" s="64"/>
      <c r="Z1049" s="64"/>
    </row>
    <row r="1050" spans="1:26" ht="12" customHeight="1">
      <c r="A1050" s="64"/>
      <c r="B1050" s="64"/>
      <c r="C1050" s="64"/>
      <c r="D1050" s="64"/>
      <c r="E1050" s="64"/>
      <c r="F1050" s="64"/>
      <c r="G1050" s="64"/>
      <c r="H1050" s="64"/>
      <c r="I1050" s="64"/>
      <c r="J1050" s="64"/>
      <c r="K1050" s="64"/>
      <c r="L1050" s="64"/>
      <c r="M1050" s="64"/>
      <c r="N1050" s="64"/>
      <c r="O1050" s="64"/>
      <c r="P1050" s="64"/>
      <c r="Q1050" s="64"/>
      <c r="R1050" s="64"/>
      <c r="S1050" s="64"/>
      <c r="T1050" s="64"/>
      <c r="U1050" s="64"/>
      <c r="V1050" s="64"/>
      <c r="W1050" s="64"/>
      <c r="X1050" s="64"/>
      <c r="Y1050" s="64"/>
      <c r="Z1050" s="64"/>
    </row>
    <row r="1051" spans="1:26" ht="12" customHeight="1">
      <c r="A1051" s="64"/>
      <c r="B1051" s="64"/>
      <c r="C1051" s="64"/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O1051" s="64"/>
      <c r="P1051" s="64"/>
      <c r="Q1051" s="64"/>
      <c r="R1051" s="64"/>
      <c r="S1051" s="64"/>
      <c r="T1051" s="64"/>
      <c r="U1051" s="64"/>
      <c r="V1051" s="64"/>
      <c r="W1051" s="64"/>
      <c r="X1051" s="64"/>
      <c r="Y1051" s="64"/>
      <c r="Z1051" s="64"/>
    </row>
    <row r="1052" spans="1:26" ht="12" customHeight="1">
      <c r="A1052" s="64"/>
      <c r="B1052" s="64"/>
      <c r="C1052" s="64"/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O1052" s="64"/>
      <c r="P1052" s="64"/>
      <c r="Q1052" s="64"/>
      <c r="R1052" s="64"/>
      <c r="S1052" s="64"/>
      <c r="T1052" s="64"/>
      <c r="U1052" s="64"/>
      <c r="V1052" s="64"/>
      <c r="W1052" s="64"/>
      <c r="X1052" s="64"/>
      <c r="Y1052" s="64"/>
      <c r="Z1052" s="64"/>
    </row>
    <row r="1053" spans="1:26" ht="12" customHeight="1">
      <c r="A1053" s="64"/>
      <c r="B1053" s="64"/>
      <c r="C1053" s="64"/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O1053" s="64"/>
      <c r="P1053" s="64"/>
      <c r="Q1053" s="64"/>
      <c r="R1053" s="64"/>
      <c r="S1053" s="64"/>
      <c r="T1053" s="64"/>
      <c r="U1053" s="64"/>
      <c r="V1053" s="64"/>
      <c r="W1053" s="64"/>
      <c r="X1053" s="64"/>
      <c r="Y1053" s="64"/>
      <c r="Z1053" s="64"/>
    </row>
    <row r="1054" spans="1:26" ht="12" customHeight="1">
      <c r="A1054" s="64"/>
      <c r="B1054" s="64"/>
      <c r="C1054" s="64"/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O1054" s="64"/>
      <c r="P1054" s="64"/>
      <c r="Q1054" s="64"/>
      <c r="R1054" s="64"/>
      <c r="S1054" s="64"/>
      <c r="T1054" s="64"/>
      <c r="U1054" s="64"/>
      <c r="V1054" s="64"/>
      <c r="W1054" s="64"/>
      <c r="X1054" s="64"/>
      <c r="Y1054" s="64"/>
      <c r="Z1054" s="64"/>
    </row>
    <row r="1055" spans="1:26" ht="12" customHeight="1">
      <c r="A1055" s="64"/>
      <c r="B1055" s="64"/>
      <c r="C1055" s="64"/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O1055" s="64"/>
      <c r="P1055" s="64"/>
      <c r="Q1055" s="64"/>
      <c r="R1055" s="64"/>
      <c r="S1055" s="64"/>
      <c r="T1055" s="64"/>
      <c r="U1055" s="64"/>
      <c r="V1055" s="64"/>
      <c r="W1055" s="64"/>
      <c r="X1055" s="64"/>
      <c r="Y1055" s="64"/>
      <c r="Z1055" s="64"/>
    </row>
    <row r="1056" spans="1:26" ht="12" customHeight="1">
      <c r="A1056" s="64"/>
      <c r="B1056" s="64"/>
      <c r="C1056" s="64"/>
      <c r="D1056" s="64"/>
      <c r="E1056" s="64"/>
      <c r="F1056" s="64"/>
      <c r="G1056" s="64"/>
      <c r="H1056" s="64"/>
      <c r="I1056" s="64"/>
      <c r="J1056" s="64"/>
      <c r="K1056" s="64"/>
      <c r="L1056" s="64"/>
      <c r="M1056" s="64"/>
      <c r="N1056" s="64"/>
      <c r="O1056" s="64"/>
      <c r="P1056" s="64"/>
      <c r="Q1056" s="64"/>
      <c r="R1056" s="64"/>
      <c r="S1056" s="64"/>
      <c r="T1056" s="64"/>
      <c r="U1056" s="64"/>
      <c r="V1056" s="64"/>
      <c r="W1056" s="64"/>
      <c r="X1056" s="64"/>
      <c r="Y1056" s="64"/>
      <c r="Z1056" s="64"/>
    </row>
    <row r="1057" spans="1:26" ht="12" customHeight="1">
      <c r="A1057" s="64"/>
      <c r="B1057" s="64"/>
      <c r="C1057" s="64"/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O1057" s="64"/>
      <c r="P1057" s="64"/>
      <c r="Q1057" s="64"/>
      <c r="R1057" s="64"/>
      <c r="S1057" s="64"/>
      <c r="T1057" s="64"/>
      <c r="U1057" s="64"/>
      <c r="V1057" s="64"/>
      <c r="W1057" s="64"/>
      <c r="X1057" s="64"/>
      <c r="Y1057" s="64"/>
      <c r="Z1057" s="64"/>
    </row>
    <row r="1058" spans="1:26" ht="12" customHeight="1">
      <c r="A1058" s="64"/>
      <c r="B1058" s="64"/>
      <c r="C1058" s="64"/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O1058" s="64"/>
      <c r="P1058" s="64"/>
      <c r="Q1058" s="64"/>
      <c r="R1058" s="64"/>
      <c r="S1058" s="64"/>
      <c r="T1058" s="64"/>
      <c r="U1058" s="64"/>
      <c r="V1058" s="64"/>
      <c r="W1058" s="64"/>
      <c r="X1058" s="64"/>
      <c r="Y1058" s="64"/>
      <c r="Z1058" s="64"/>
    </row>
    <row r="1059" spans="1:26" ht="12" customHeight="1">
      <c r="A1059" s="64"/>
      <c r="B1059" s="64"/>
      <c r="C1059" s="64"/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O1059" s="64"/>
      <c r="P1059" s="64"/>
      <c r="Q1059" s="64"/>
      <c r="R1059" s="64"/>
      <c r="S1059" s="64"/>
      <c r="T1059" s="64"/>
      <c r="U1059" s="64"/>
      <c r="V1059" s="64"/>
      <c r="W1059" s="64"/>
      <c r="X1059" s="64"/>
      <c r="Y1059" s="64"/>
      <c r="Z1059" s="64"/>
    </row>
    <row r="1060" spans="1:26" ht="12" customHeight="1">
      <c r="A1060" s="64"/>
      <c r="B1060" s="64"/>
      <c r="C1060" s="64"/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O1060" s="64"/>
      <c r="P1060" s="64"/>
      <c r="Q1060" s="64"/>
      <c r="R1060" s="64"/>
      <c r="S1060" s="64"/>
      <c r="T1060" s="64"/>
      <c r="U1060" s="64"/>
      <c r="V1060" s="64"/>
      <c r="W1060" s="64"/>
      <c r="X1060" s="64"/>
      <c r="Y1060" s="64"/>
      <c r="Z1060" s="64"/>
    </row>
    <row r="1061" spans="1:26" ht="12" customHeight="1">
      <c r="A1061" s="64"/>
      <c r="B1061" s="64"/>
      <c r="C1061" s="64"/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O1061" s="64"/>
      <c r="P1061" s="64"/>
      <c r="Q1061" s="64"/>
      <c r="R1061" s="64"/>
      <c r="S1061" s="64"/>
      <c r="T1061" s="64"/>
      <c r="U1061" s="64"/>
      <c r="V1061" s="64"/>
      <c r="W1061" s="64"/>
      <c r="X1061" s="64"/>
      <c r="Y1061" s="64"/>
      <c r="Z1061" s="64"/>
    </row>
    <row r="1062" spans="1:26" ht="12" customHeight="1">
      <c r="A1062" s="64"/>
      <c r="B1062" s="64"/>
      <c r="C1062" s="64"/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  <c r="R1062" s="64"/>
      <c r="S1062" s="64"/>
      <c r="T1062" s="64"/>
      <c r="U1062" s="64"/>
      <c r="V1062" s="64"/>
      <c r="W1062" s="64"/>
      <c r="X1062" s="64"/>
      <c r="Y1062" s="64"/>
      <c r="Z1062" s="64"/>
    </row>
    <row r="1063" spans="1:26" ht="12" customHeight="1">
      <c r="A1063" s="64"/>
      <c r="B1063" s="64"/>
      <c r="C1063" s="64"/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O1063" s="64"/>
      <c r="P1063" s="64"/>
      <c r="Q1063" s="64"/>
      <c r="R1063" s="64"/>
      <c r="S1063" s="64"/>
      <c r="T1063" s="64"/>
      <c r="U1063" s="64"/>
      <c r="V1063" s="64"/>
      <c r="W1063" s="64"/>
      <c r="X1063" s="64"/>
      <c r="Y1063" s="64"/>
      <c r="Z1063" s="64"/>
    </row>
    <row r="1064" spans="1:26" ht="12" customHeight="1">
      <c r="A1064" s="64"/>
      <c r="B1064" s="64"/>
      <c r="C1064" s="64"/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O1064" s="64"/>
      <c r="P1064" s="64"/>
      <c r="Q1064" s="64"/>
      <c r="R1064" s="64"/>
      <c r="S1064" s="64"/>
      <c r="T1064" s="64"/>
      <c r="U1064" s="64"/>
      <c r="V1064" s="64"/>
      <c r="W1064" s="64"/>
      <c r="X1064" s="64"/>
      <c r="Y1064" s="64"/>
      <c r="Z1064" s="64"/>
    </row>
    <row r="1065" spans="1:26" ht="12" customHeight="1">
      <c r="A1065" s="64"/>
      <c r="B1065" s="64"/>
      <c r="C1065" s="64"/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O1065" s="64"/>
      <c r="P1065" s="64"/>
      <c r="Q1065" s="64"/>
      <c r="R1065" s="64"/>
      <c r="S1065" s="64"/>
      <c r="T1065" s="64"/>
      <c r="U1065" s="64"/>
      <c r="V1065" s="64"/>
      <c r="W1065" s="64"/>
      <c r="X1065" s="64"/>
      <c r="Y1065" s="64"/>
      <c r="Z1065" s="64"/>
    </row>
    <row r="1066" spans="1:26" ht="12" customHeight="1">
      <c r="A1066" s="64"/>
      <c r="B1066" s="64"/>
      <c r="C1066" s="64"/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O1066" s="64"/>
      <c r="P1066" s="64"/>
      <c r="Q1066" s="64"/>
      <c r="R1066" s="64"/>
      <c r="S1066" s="64"/>
      <c r="T1066" s="64"/>
      <c r="U1066" s="64"/>
      <c r="V1066" s="64"/>
      <c r="W1066" s="64"/>
      <c r="X1066" s="64"/>
      <c r="Y1066" s="64"/>
      <c r="Z1066" s="64"/>
    </row>
    <row r="1067" spans="1:26" ht="12" customHeight="1">
      <c r="A1067" s="64"/>
      <c r="B1067" s="64"/>
      <c r="C1067" s="64"/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O1067" s="64"/>
      <c r="P1067" s="64"/>
      <c r="Q1067" s="64"/>
      <c r="R1067" s="64"/>
      <c r="S1067" s="64"/>
      <c r="T1067" s="64"/>
      <c r="U1067" s="64"/>
      <c r="V1067" s="64"/>
      <c r="W1067" s="64"/>
      <c r="X1067" s="64"/>
      <c r="Y1067" s="64"/>
      <c r="Z1067" s="64"/>
    </row>
    <row r="1068" spans="1:26" ht="12" customHeight="1">
      <c r="A1068" s="64"/>
      <c r="B1068" s="64"/>
      <c r="C1068" s="64"/>
      <c r="D1068" s="64"/>
      <c r="E1068" s="64"/>
      <c r="F1068" s="64"/>
      <c r="G1068" s="64"/>
      <c r="H1068" s="64"/>
      <c r="I1068" s="64"/>
      <c r="J1068" s="64"/>
      <c r="K1068" s="64"/>
      <c r="L1068" s="64"/>
      <c r="M1068" s="64"/>
      <c r="N1068" s="64"/>
      <c r="O1068" s="64"/>
      <c r="P1068" s="64"/>
      <c r="Q1068" s="64"/>
      <c r="R1068" s="64"/>
      <c r="S1068" s="64"/>
      <c r="T1068" s="64"/>
      <c r="U1068" s="64"/>
      <c r="V1068" s="64"/>
      <c r="W1068" s="64"/>
      <c r="X1068" s="64"/>
      <c r="Y1068" s="64"/>
      <c r="Z1068" s="64"/>
    </row>
    <row r="1069" spans="1:26" ht="12" customHeight="1">
      <c r="A1069" s="64"/>
      <c r="B1069" s="64"/>
      <c r="C1069" s="64"/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64"/>
      <c r="P1069" s="64"/>
      <c r="Q1069" s="64"/>
      <c r="R1069" s="64"/>
      <c r="S1069" s="64"/>
      <c r="T1069" s="64"/>
      <c r="U1069" s="64"/>
      <c r="V1069" s="64"/>
      <c r="W1069" s="64"/>
      <c r="X1069" s="64"/>
      <c r="Y1069" s="64"/>
      <c r="Z1069" s="64"/>
    </row>
    <row r="1070" spans="1:26" ht="12" customHeight="1">
      <c r="A1070" s="64"/>
      <c r="B1070" s="64"/>
      <c r="C1070" s="64"/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64"/>
      <c r="P1070" s="64"/>
      <c r="Q1070" s="64"/>
      <c r="R1070" s="64"/>
      <c r="S1070" s="64"/>
      <c r="T1070" s="64"/>
      <c r="U1070" s="64"/>
      <c r="V1070" s="64"/>
      <c r="W1070" s="64"/>
      <c r="X1070" s="64"/>
      <c r="Y1070" s="64"/>
      <c r="Z1070" s="64"/>
    </row>
    <row r="1071" spans="1:26" ht="12" customHeight="1">
      <c r="A1071" s="64"/>
      <c r="B1071" s="64"/>
      <c r="C1071" s="64"/>
      <c r="D1071" s="64"/>
      <c r="E1071" s="64"/>
      <c r="F1071" s="64"/>
      <c r="G1071" s="64"/>
      <c r="H1071" s="64"/>
      <c r="I1071" s="64"/>
      <c r="J1071" s="64"/>
      <c r="K1071" s="64"/>
      <c r="L1071" s="64"/>
      <c r="M1071" s="64"/>
      <c r="N1071" s="64"/>
      <c r="O1071" s="64"/>
      <c r="P1071" s="64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</row>
    <row r="1072" spans="1:26" ht="12" customHeight="1">
      <c r="A1072" s="64"/>
      <c r="B1072" s="64"/>
      <c r="C1072" s="64"/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64"/>
      <c r="P1072" s="64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</row>
    <row r="1073" spans="1:26" ht="12" customHeight="1">
      <c r="A1073" s="64"/>
      <c r="B1073" s="64"/>
      <c r="C1073" s="64"/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O1073" s="64"/>
      <c r="P1073" s="64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</row>
    <row r="1074" spans="1:26" ht="12" customHeight="1">
      <c r="A1074" s="64"/>
      <c r="B1074" s="64"/>
      <c r="C1074" s="64"/>
      <c r="D1074" s="64"/>
      <c r="E1074" s="64"/>
      <c r="F1074" s="64"/>
      <c r="G1074" s="64"/>
      <c r="H1074" s="64"/>
      <c r="I1074" s="64"/>
      <c r="J1074" s="64"/>
      <c r="K1074" s="64"/>
      <c r="L1074" s="64"/>
      <c r="M1074" s="64"/>
      <c r="N1074" s="64"/>
      <c r="O1074" s="64"/>
      <c r="P1074" s="64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</row>
    <row r="1075" spans="1:26" ht="12" customHeight="1">
      <c r="A1075" s="64"/>
      <c r="B1075" s="64"/>
      <c r="C1075" s="64"/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64"/>
      <c r="P1075" s="64"/>
      <c r="Q1075" s="64"/>
      <c r="R1075" s="64"/>
      <c r="S1075" s="64"/>
      <c r="T1075" s="64"/>
      <c r="U1075" s="64"/>
      <c r="V1075" s="64"/>
      <c r="W1075" s="64"/>
      <c r="X1075" s="64"/>
      <c r="Y1075" s="64"/>
      <c r="Z1075" s="64"/>
    </row>
    <row r="1076" spans="1:26" ht="12" customHeight="1">
      <c r="A1076" s="64"/>
      <c r="B1076" s="64"/>
      <c r="C1076" s="64"/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O1076" s="64"/>
      <c r="P1076" s="64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</row>
    <row r="1077" spans="1:26" ht="12" customHeight="1">
      <c r="A1077" s="64"/>
      <c r="B1077" s="64"/>
      <c r="C1077" s="64"/>
      <c r="D1077" s="64"/>
      <c r="E1077" s="64"/>
      <c r="F1077" s="64"/>
      <c r="G1077" s="64"/>
      <c r="H1077" s="64"/>
      <c r="I1077" s="64"/>
      <c r="J1077" s="64"/>
      <c r="K1077" s="64"/>
      <c r="L1077" s="64"/>
      <c r="M1077" s="64"/>
      <c r="N1077" s="64"/>
      <c r="O1077" s="64"/>
      <c r="P1077" s="64"/>
      <c r="Q1077" s="64"/>
      <c r="R1077" s="64"/>
      <c r="S1077" s="64"/>
      <c r="T1077" s="64"/>
      <c r="U1077" s="64"/>
      <c r="V1077" s="64"/>
      <c r="W1077" s="64"/>
      <c r="X1077" s="64"/>
      <c r="Y1077" s="64"/>
      <c r="Z1077" s="64"/>
    </row>
    <row r="1078" spans="1:26" ht="12" customHeight="1">
      <c r="A1078" s="64"/>
      <c r="B1078" s="64"/>
      <c r="C1078" s="64"/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O1078" s="64"/>
      <c r="P1078" s="64"/>
      <c r="Q1078" s="64"/>
      <c r="R1078" s="64"/>
      <c r="S1078" s="64"/>
      <c r="T1078" s="64"/>
      <c r="U1078" s="64"/>
      <c r="V1078" s="64"/>
      <c r="W1078" s="64"/>
      <c r="X1078" s="64"/>
      <c r="Y1078" s="64"/>
      <c r="Z1078" s="64"/>
    </row>
    <row r="1079" spans="1:26" ht="12" customHeight="1">
      <c r="A1079" s="64"/>
      <c r="B1079" s="64"/>
      <c r="C1079" s="64"/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O1079" s="64"/>
      <c r="P1079" s="64"/>
      <c r="Q1079" s="64"/>
      <c r="R1079" s="64"/>
      <c r="S1079" s="64"/>
      <c r="T1079" s="64"/>
      <c r="U1079" s="64"/>
      <c r="V1079" s="64"/>
      <c r="W1079" s="64"/>
      <c r="X1079" s="64"/>
      <c r="Y1079" s="64"/>
      <c r="Z1079" s="64"/>
    </row>
    <row r="1080" spans="1:26" ht="12" customHeight="1">
      <c r="A1080" s="64"/>
      <c r="B1080" s="64"/>
      <c r="C1080" s="64"/>
      <c r="D1080" s="64"/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O1080" s="64"/>
      <c r="P1080" s="64"/>
      <c r="Q1080" s="64"/>
      <c r="R1080" s="64"/>
      <c r="S1080" s="64"/>
      <c r="T1080" s="64"/>
      <c r="U1080" s="64"/>
      <c r="V1080" s="64"/>
      <c r="W1080" s="64"/>
      <c r="X1080" s="64"/>
      <c r="Y1080" s="64"/>
      <c r="Z1080" s="64"/>
    </row>
    <row r="1081" spans="1:26" ht="12" customHeight="1">
      <c r="A1081" s="64"/>
      <c r="B1081" s="64"/>
      <c r="C1081" s="64"/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O1081" s="64"/>
      <c r="P1081" s="64"/>
      <c r="Q1081" s="64"/>
      <c r="R1081" s="64"/>
      <c r="S1081" s="64"/>
      <c r="T1081" s="64"/>
      <c r="U1081" s="64"/>
      <c r="V1081" s="64"/>
      <c r="W1081" s="64"/>
      <c r="X1081" s="64"/>
      <c r="Y1081" s="64"/>
      <c r="Z1081" s="64"/>
    </row>
  </sheetData>
  <mergeCells count="11">
    <mergeCell ref="H3:I3"/>
    <mergeCell ref="J3:K3"/>
    <mergeCell ref="L3:Q3"/>
    <mergeCell ref="R3:R4"/>
    <mergeCell ref="A1:R1"/>
    <mergeCell ref="A3:A4"/>
    <mergeCell ref="B3:B4"/>
    <mergeCell ref="C3:D3"/>
    <mergeCell ref="E3:E4"/>
    <mergeCell ref="F3:F4"/>
    <mergeCell ref="G3:G4"/>
  </mergeCells>
  <printOptions horizontalCentered="1"/>
  <pageMargins left="0.74803149606299213" right="0.74803149606299213" top="0.31496062992125984" bottom="0.31496062992125984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00"/>
  <sheetViews>
    <sheetView workbookViewId="0"/>
  </sheetViews>
  <sheetFormatPr defaultColWidth="14.42578125" defaultRowHeight="15" customHeight="1"/>
  <cols>
    <col min="1" max="1" width="2.140625" customWidth="1"/>
    <col min="2" max="2" width="57.140625" customWidth="1"/>
    <col min="3" max="6" width="11.7109375" hidden="1" customWidth="1"/>
    <col min="7" max="9" width="11.7109375" customWidth="1"/>
    <col min="10" max="26" width="8.85546875" customWidth="1"/>
  </cols>
  <sheetData>
    <row r="1" spans="1:26" ht="19.5" customHeight="1">
      <c r="A1" s="2" t="s">
        <v>251</v>
      </c>
      <c r="B1" s="2"/>
      <c r="C1" s="2"/>
      <c r="D1" s="2"/>
      <c r="E1" s="2"/>
      <c r="F1" s="2"/>
      <c r="G1" s="38"/>
      <c r="H1" s="38"/>
      <c r="I1" s="3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32" t="s">
        <v>1</v>
      </c>
      <c r="B2" s="134"/>
      <c r="C2" s="20">
        <v>2017</v>
      </c>
      <c r="D2" s="20">
        <v>2018</v>
      </c>
      <c r="E2" s="20">
        <v>2019</v>
      </c>
      <c r="F2" s="20">
        <v>2020</v>
      </c>
      <c r="G2" s="20">
        <v>2021</v>
      </c>
      <c r="H2" s="20">
        <v>2022</v>
      </c>
      <c r="I2" s="3" t="s">
        <v>49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52" t="s">
        <v>252</v>
      </c>
      <c r="B3" s="41"/>
      <c r="C3" s="33"/>
      <c r="D3" s="33"/>
      <c r="E3" s="33"/>
      <c r="F3" s="33"/>
      <c r="G3" s="41"/>
      <c r="H3" s="41"/>
      <c r="I3" s="4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7"/>
      <c r="B4" s="55" t="s">
        <v>253</v>
      </c>
      <c r="C4" s="35" t="s">
        <v>56</v>
      </c>
      <c r="D4" s="35" t="s">
        <v>56</v>
      </c>
      <c r="E4" s="35" t="s">
        <v>56</v>
      </c>
      <c r="F4" s="35" t="s">
        <v>56</v>
      </c>
      <c r="G4" s="45">
        <v>45</v>
      </c>
      <c r="H4" s="45">
        <v>45</v>
      </c>
      <c r="I4" s="41" t="s">
        <v>254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17"/>
      <c r="B5" s="55" t="s">
        <v>255</v>
      </c>
      <c r="C5" s="35" t="s">
        <v>56</v>
      </c>
      <c r="D5" s="35" t="s">
        <v>56</v>
      </c>
      <c r="E5" s="35" t="s">
        <v>56</v>
      </c>
      <c r="F5" s="35" t="s">
        <v>56</v>
      </c>
      <c r="G5" s="19"/>
      <c r="H5" s="19"/>
      <c r="I5" s="41" t="s">
        <v>122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43"/>
      <c r="B6" s="55" t="s">
        <v>256</v>
      </c>
      <c r="C6" s="35" t="s">
        <v>56</v>
      </c>
      <c r="D6" s="35" t="s">
        <v>56</v>
      </c>
      <c r="E6" s="35" t="s">
        <v>56</v>
      </c>
      <c r="F6" s="35" t="s">
        <v>56</v>
      </c>
      <c r="G6" s="19"/>
      <c r="H6" s="19"/>
      <c r="I6" s="41" t="s">
        <v>96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43"/>
      <c r="B7" s="79" t="s">
        <v>257</v>
      </c>
      <c r="C7" s="35" t="s">
        <v>56</v>
      </c>
      <c r="D7" s="35" t="s">
        <v>56</v>
      </c>
      <c r="E7" s="35" t="s">
        <v>56</v>
      </c>
      <c r="F7" s="35" t="s">
        <v>56</v>
      </c>
      <c r="G7" s="19"/>
      <c r="H7" s="19"/>
      <c r="I7" s="41" t="s">
        <v>96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39" t="s">
        <v>258</v>
      </c>
      <c r="B8" s="58"/>
      <c r="C8" s="59"/>
      <c r="D8" s="59"/>
      <c r="E8" s="59"/>
      <c r="F8" s="59"/>
      <c r="G8" s="42"/>
      <c r="H8" s="42"/>
      <c r="I8" s="5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140" t="s">
        <v>259</v>
      </c>
      <c r="B9" s="141"/>
      <c r="C9" s="30"/>
      <c r="D9" s="30"/>
      <c r="E9" s="30"/>
      <c r="F9" s="30"/>
      <c r="G9" s="5"/>
      <c r="H9" s="5"/>
      <c r="I9" s="4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60"/>
      <c r="B10" s="44" t="s">
        <v>100</v>
      </c>
      <c r="C10" s="80" t="s">
        <v>56</v>
      </c>
      <c r="D10" s="80" t="s">
        <v>56</v>
      </c>
      <c r="E10" s="80" t="s">
        <v>56</v>
      </c>
      <c r="F10" s="30">
        <v>14</v>
      </c>
      <c r="G10" s="5"/>
      <c r="H10" s="5"/>
      <c r="I10" s="41" t="s">
        <v>96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60"/>
      <c r="B11" s="44" t="s">
        <v>260</v>
      </c>
      <c r="C11" s="80" t="s">
        <v>56</v>
      </c>
      <c r="D11" s="80" t="s">
        <v>56</v>
      </c>
      <c r="E11" s="80" t="s">
        <v>56</v>
      </c>
      <c r="F11" s="30">
        <v>5</v>
      </c>
      <c r="G11" s="5"/>
      <c r="H11" s="5"/>
      <c r="I11" s="41" t="s">
        <v>96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60" t="s">
        <v>261</v>
      </c>
      <c r="B12" s="44"/>
      <c r="C12" s="30"/>
      <c r="D12" s="30"/>
      <c r="E12" s="30"/>
      <c r="F12" s="30"/>
      <c r="G12" s="5"/>
      <c r="H12" s="5"/>
      <c r="I12" s="4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43"/>
      <c r="B13" s="44" t="s">
        <v>100</v>
      </c>
      <c r="C13" s="80" t="s">
        <v>56</v>
      </c>
      <c r="D13" s="80" t="s">
        <v>56</v>
      </c>
      <c r="E13" s="80" t="s">
        <v>56</v>
      </c>
      <c r="F13" s="30">
        <v>96</v>
      </c>
      <c r="G13" s="5"/>
      <c r="H13" s="5"/>
      <c r="I13" s="41" t="s">
        <v>96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43"/>
      <c r="B14" s="44" t="s">
        <v>260</v>
      </c>
      <c r="C14" s="80" t="s">
        <v>56</v>
      </c>
      <c r="D14" s="80" t="s">
        <v>56</v>
      </c>
      <c r="E14" s="80" t="s">
        <v>56</v>
      </c>
      <c r="F14" s="30">
        <v>15</v>
      </c>
      <c r="G14" s="5"/>
      <c r="H14" s="5"/>
      <c r="I14" s="41" t="s">
        <v>96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60" t="s">
        <v>262</v>
      </c>
      <c r="B15" s="61"/>
      <c r="C15" s="30"/>
      <c r="D15" s="30"/>
      <c r="E15" s="30"/>
      <c r="F15" s="30"/>
      <c r="G15" s="5"/>
      <c r="H15" s="5"/>
      <c r="I15" s="4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43"/>
      <c r="B16" s="44" t="s">
        <v>100</v>
      </c>
      <c r="C16" s="80" t="s">
        <v>56</v>
      </c>
      <c r="D16" s="80" t="s">
        <v>56</v>
      </c>
      <c r="E16" s="80" t="s">
        <v>56</v>
      </c>
      <c r="F16" s="30">
        <v>357</v>
      </c>
      <c r="G16" s="5"/>
      <c r="H16" s="5"/>
      <c r="I16" s="41" t="s">
        <v>96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43"/>
      <c r="B17" s="44" t="s">
        <v>260</v>
      </c>
      <c r="C17" s="80" t="s">
        <v>56</v>
      </c>
      <c r="D17" s="80" t="s">
        <v>56</v>
      </c>
      <c r="E17" s="80" t="s">
        <v>56</v>
      </c>
      <c r="F17" s="30">
        <v>27</v>
      </c>
      <c r="G17" s="5"/>
      <c r="H17" s="5"/>
      <c r="I17" s="5" t="s">
        <v>96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39" t="s">
        <v>263</v>
      </c>
      <c r="B18" s="44"/>
      <c r="C18" s="35" t="s">
        <v>56</v>
      </c>
      <c r="D18" s="35" t="s">
        <v>56</v>
      </c>
      <c r="E18" s="35" t="s">
        <v>56</v>
      </c>
      <c r="F18" s="59">
        <v>6</v>
      </c>
      <c r="G18" s="42">
        <v>6</v>
      </c>
      <c r="H18" s="42">
        <v>7</v>
      </c>
      <c r="I18" s="42" t="s">
        <v>93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39" t="s">
        <v>264</v>
      </c>
      <c r="B19" s="44"/>
      <c r="C19" s="59">
        <v>5</v>
      </c>
      <c r="D19" s="59">
        <v>5</v>
      </c>
      <c r="E19" s="59">
        <v>5</v>
      </c>
      <c r="F19" s="59">
        <v>6</v>
      </c>
      <c r="G19" s="42">
        <v>6</v>
      </c>
      <c r="H19" s="42">
        <v>7</v>
      </c>
      <c r="I19" s="42" t="s">
        <v>93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43"/>
      <c r="B20" s="44" t="s">
        <v>265</v>
      </c>
      <c r="C20" s="35" t="s">
        <v>56</v>
      </c>
      <c r="D20" s="35" t="s">
        <v>56</v>
      </c>
      <c r="E20" s="35" t="s">
        <v>56</v>
      </c>
      <c r="F20" s="30">
        <v>467</v>
      </c>
      <c r="G20" s="5">
        <v>467</v>
      </c>
      <c r="H20" s="5">
        <v>567</v>
      </c>
      <c r="I20" s="5" t="s">
        <v>96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43"/>
      <c r="B21" s="44" t="s">
        <v>266</v>
      </c>
      <c r="C21" s="35" t="s">
        <v>56</v>
      </c>
      <c r="D21" s="35" t="s">
        <v>56</v>
      </c>
      <c r="E21" s="35" t="s">
        <v>56</v>
      </c>
      <c r="F21" s="30">
        <v>47</v>
      </c>
      <c r="G21" s="5">
        <v>47</v>
      </c>
      <c r="H21" s="5">
        <v>43</v>
      </c>
      <c r="I21" s="5" t="s">
        <v>96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"/>
      <c r="B22" s="2"/>
      <c r="C22" s="2"/>
      <c r="D22" s="2"/>
      <c r="E22" s="2"/>
      <c r="F22" s="2"/>
      <c r="G22" s="38"/>
      <c r="H22" s="38"/>
      <c r="I22" s="3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/>
      <c r="B23" s="2"/>
      <c r="C23" s="2"/>
      <c r="D23" s="2"/>
      <c r="E23" s="2"/>
      <c r="F23" s="2"/>
      <c r="G23" s="38"/>
      <c r="H23" s="38"/>
      <c r="I23" s="3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"/>
      <c r="B24" s="2"/>
      <c r="C24" s="2"/>
      <c r="D24" s="2"/>
      <c r="E24" s="2"/>
      <c r="F24" s="2"/>
      <c r="G24" s="38"/>
      <c r="H24" s="38"/>
      <c r="I24" s="3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"/>
      <c r="B25" s="2"/>
      <c r="C25" s="2"/>
      <c r="D25" s="2"/>
      <c r="E25" s="2"/>
      <c r="F25" s="2"/>
      <c r="G25" s="38"/>
      <c r="H25" s="38"/>
      <c r="I25" s="38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"/>
      <c r="B26" s="2"/>
      <c r="C26" s="2"/>
      <c r="D26" s="2"/>
      <c r="E26" s="2"/>
      <c r="F26" s="2"/>
      <c r="G26" s="38"/>
      <c r="H26" s="38"/>
      <c r="I26" s="38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"/>
      <c r="B27" s="2"/>
      <c r="C27" s="2"/>
      <c r="D27" s="2"/>
      <c r="E27" s="2"/>
      <c r="F27" s="2"/>
      <c r="G27" s="38"/>
      <c r="H27" s="38"/>
      <c r="I27" s="3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2"/>
      <c r="C28" s="2"/>
      <c r="D28" s="2"/>
      <c r="E28" s="2"/>
      <c r="F28" s="2"/>
      <c r="G28" s="38"/>
      <c r="H28" s="38"/>
      <c r="I28" s="3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"/>
      <c r="B29" s="2"/>
      <c r="C29" s="2"/>
      <c r="D29" s="2"/>
      <c r="E29" s="2"/>
      <c r="F29" s="2"/>
      <c r="G29" s="38"/>
      <c r="H29" s="38"/>
      <c r="I29" s="3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"/>
      <c r="B30" s="2"/>
      <c r="C30" s="2"/>
      <c r="D30" s="2"/>
      <c r="E30" s="2"/>
      <c r="F30" s="2"/>
      <c r="G30" s="38"/>
      <c r="H30" s="38"/>
      <c r="I30" s="3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2"/>
      <c r="C31" s="2"/>
      <c r="D31" s="2"/>
      <c r="E31" s="2"/>
      <c r="F31" s="2"/>
      <c r="G31" s="38"/>
      <c r="H31" s="38"/>
      <c r="I31" s="3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2"/>
      <c r="C32" s="2"/>
      <c r="D32" s="2"/>
      <c r="E32" s="2"/>
      <c r="F32" s="2"/>
      <c r="G32" s="38"/>
      <c r="H32" s="38"/>
      <c r="I32" s="3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2"/>
      <c r="B33" s="2"/>
      <c r="C33" s="2"/>
      <c r="D33" s="2"/>
      <c r="E33" s="2"/>
      <c r="F33" s="2"/>
      <c r="G33" s="38"/>
      <c r="H33" s="38"/>
      <c r="I33" s="3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2"/>
      <c r="B34" s="2"/>
      <c r="C34" s="2"/>
      <c r="D34" s="2"/>
      <c r="E34" s="2"/>
      <c r="F34" s="2"/>
      <c r="G34" s="38"/>
      <c r="H34" s="38"/>
      <c r="I34" s="3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2"/>
      <c r="B35" s="2"/>
      <c r="C35" s="2"/>
      <c r="D35" s="2"/>
      <c r="E35" s="2"/>
      <c r="F35" s="2"/>
      <c r="G35" s="38"/>
      <c r="H35" s="38"/>
      <c r="I35" s="3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2"/>
      <c r="B36" s="2"/>
      <c r="C36" s="2"/>
      <c r="D36" s="2"/>
      <c r="E36" s="2"/>
      <c r="F36" s="2"/>
      <c r="G36" s="38"/>
      <c r="H36" s="38"/>
      <c r="I36" s="3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"/>
      <c r="B37" s="2"/>
      <c r="C37" s="2"/>
      <c r="D37" s="2"/>
      <c r="E37" s="2"/>
      <c r="F37" s="2"/>
      <c r="G37" s="38"/>
      <c r="H37" s="38"/>
      <c r="I37" s="3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2"/>
      <c r="B38" s="2"/>
      <c r="C38" s="2"/>
      <c r="D38" s="2"/>
      <c r="E38" s="2"/>
      <c r="F38" s="2"/>
      <c r="G38" s="38"/>
      <c r="H38" s="38"/>
      <c r="I38" s="3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2"/>
      <c r="B39" s="2"/>
      <c r="C39" s="2"/>
      <c r="D39" s="2"/>
      <c r="E39" s="2"/>
      <c r="F39" s="2"/>
      <c r="G39" s="38"/>
      <c r="H39" s="38"/>
      <c r="I39" s="3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2"/>
      <c r="B40" s="2"/>
      <c r="C40" s="2"/>
      <c r="D40" s="2"/>
      <c r="E40" s="2"/>
      <c r="F40" s="2"/>
      <c r="G40" s="38"/>
      <c r="H40" s="38"/>
      <c r="I40" s="38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2"/>
      <c r="B41" s="2"/>
      <c r="C41" s="2"/>
      <c r="D41" s="2"/>
      <c r="E41" s="2"/>
      <c r="F41" s="2"/>
      <c r="G41" s="38"/>
      <c r="H41" s="38"/>
      <c r="I41" s="3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"/>
      <c r="B42" s="2"/>
      <c r="C42" s="2"/>
      <c r="D42" s="2"/>
      <c r="E42" s="2"/>
      <c r="F42" s="2"/>
      <c r="G42" s="38"/>
      <c r="H42" s="38"/>
      <c r="I42" s="3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2"/>
      <c r="B43" s="2"/>
      <c r="C43" s="2"/>
      <c r="D43" s="2"/>
      <c r="E43" s="2"/>
      <c r="F43" s="2"/>
      <c r="G43" s="38"/>
      <c r="H43" s="38"/>
      <c r="I43" s="3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2"/>
      <c r="B44" s="2"/>
      <c r="C44" s="2"/>
      <c r="D44" s="2"/>
      <c r="E44" s="2"/>
      <c r="F44" s="2"/>
      <c r="G44" s="38"/>
      <c r="H44" s="38"/>
      <c r="I44" s="38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2"/>
      <c r="B45" s="2"/>
      <c r="C45" s="2"/>
      <c r="D45" s="2"/>
      <c r="E45" s="2"/>
      <c r="F45" s="2"/>
      <c r="G45" s="38"/>
      <c r="H45" s="38"/>
      <c r="I45" s="3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2"/>
      <c r="B46" s="2"/>
      <c r="C46" s="2"/>
      <c r="D46" s="2"/>
      <c r="E46" s="2"/>
      <c r="F46" s="2"/>
      <c r="G46" s="38"/>
      <c r="H46" s="38"/>
      <c r="I46" s="3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2"/>
      <c r="B47" s="2"/>
      <c r="C47" s="2"/>
      <c r="D47" s="2"/>
      <c r="E47" s="2"/>
      <c r="F47" s="2"/>
      <c r="G47" s="38"/>
      <c r="H47" s="38"/>
      <c r="I47" s="38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"/>
      <c r="B48" s="2"/>
      <c r="C48" s="2"/>
      <c r="D48" s="2"/>
      <c r="E48" s="2"/>
      <c r="F48" s="2"/>
      <c r="G48" s="38"/>
      <c r="H48" s="38"/>
      <c r="I48" s="3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E49" s="2"/>
      <c r="F49" s="2"/>
      <c r="G49" s="38"/>
      <c r="H49" s="38"/>
      <c r="I49" s="3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E50" s="2"/>
      <c r="F50" s="2"/>
      <c r="G50" s="38"/>
      <c r="H50" s="38"/>
      <c r="I50" s="3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38"/>
      <c r="H51" s="38"/>
      <c r="I51" s="3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38"/>
      <c r="H52" s="38"/>
      <c r="I52" s="3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38"/>
      <c r="H53" s="38"/>
      <c r="I53" s="38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38"/>
      <c r="H54" s="38"/>
      <c r="I54" s="38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38"/>
      <c r="H55" s="38"/>
      <c r="I55" s="3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38"/>
      <c r="H56" s="38"/>
      <c r="I56" s="38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38"/>
      <c r="H57" s="38"/>
      <c r="I57" s="3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38"/>
      <c r="H58" s="38"/>
      <c r="I58" s="3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38"/>
      <c r="H59" s="38"/>
      <c r="I59" s="3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38"/>
      <c r="H60" s="38"/>
      <c r="I60" s="3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38"/>
      <c r="H61" s="38"/>
      <c r="I61" s="3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38"/>
      <c r="H62" s="38"/>
      <c r="I62" s="38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38"/>
      <c r="H63" s="38"/>
      <c r="I63" s="38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38"/>
      <c r="H64" s="38"/>
      <c r="I64" s="3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38"/>
      <c r="H65" s="38"/>
      <c r="I65" s="38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38"/>
      <c r="H66" s="38"/>
      <c r="I66" s="38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38"/>
      <c r="H67" s="38"/>
      <c r="I67" s="38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38"/>
      <c r="H68" s="38"/>
      <c r="I68" s="3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38"/>
      <c r="H69" s="38"/>
      <c r="I69" s="3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38"/>
      <c r="H70" s="38"/>
      <c r="I70" s="3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38"/>
      <c r="H71" s="38"/>
      <c r="I71" s="3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38"/>
      <c r="H72" s="38"/>
      <c r="I72" s="3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38"/>
      <c r="H73" s="38"/>
      <c r="I73" s="3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38"/>
      <c r="H74" s="38"/>
      <c r="I74" s="3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38"/>
      <c r="H75" s="38"/>
      <c r="I75" s="3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38"/>
      <c r="H76" s="38"/>
      <c r="I76" s="3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38"/>
      <c r="H77" s="38"/>
      <c r="I77" s="3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38"/>
      <c r="H78" s="38"/>
      <c r="I78" s="3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38"/>
      <c r="H79" s="38"/>
      <c r="I79" s="3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38"/>
      <c r="H80" s="38"/>
      <c r="I80" s="3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38"/>
      <c r="H81" s="38"/>
      <c r="I81" s="3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38"/>
      <c r="H82" s="38"/>
      <c r="I82" s="3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38"/>
      <c r="H83" s="38"/>
      <c r="I83" s="3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38"/>
      <c r="H84" s="38"/>
      <c r="I84" s="38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38"/>
      <c r="H85" s="38"/>
      <c r="I85" s="3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38"/>
      <c r="H86" s="38"/>
      <c r="I86" s="3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38"/>
      <c r="H87" s="38"/>
      <c r="I87" s="3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38"/>
      <c r="H88" s="38"/>
      <c r="I88" s="3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38"/>
      <c r="H89" s="38"/>
      <c r="I89" s="3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38"/>
      <c r="H90" s="38"/>
      <c r="I90" s="3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38"/>
      <c r="H91" s="38"/>
      <c r="I91" s="3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38"/>
      <c r="H92" s="38"/>
      <c r="I92" s="3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38"/>
      <c r="H93" s="38"/>
      <c r="I93" s="3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38"/>
      <c r="H94" s="38"/>
      <c r="I94" s="3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38"/>
      <c r="H95" s="38"/>
      <c r="I95" s="3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38"/>
      <c r="H96" s="38"/>
      <c r="I96" s="3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38"/>
      <c r="H97" s="38"/>
      <c r="I97" s="3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38"/>
      <c r="H98" s="38"/>
      <c r="I98" s="38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38"/>
      <c r="H99" s="38"/>
      <c r="I99" s="3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38"/>
      <c r="H100" s="38"/>
      <c r="I100" s="3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38"/>
      <c r="H101" s="38"/>
      <c r="I101" s="3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38"/>
      <c r="H102" s="38"/>
      <c r="I102" s="3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38"/>
      <c r="H103" s="38"/>
      <c r="I103" s="3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38"/>
      <c r="H104" s="38"/>
      <c r="I104" s="3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38"/>
      <c r="H105" s="38"/>
      <c r="I105" s="3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38"/>
      <c r="H106" s="38"/>
      <c r="I106" s="3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38"/>
      <c r="H107" s="38"/>
      <c r="I107" s="3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38"/>
      <c r="H108" s="38"/>
      <c r="I108" s="3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38"/>
      <c r="H109" s="38"/>
      <c r="I109" s="3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38"/>
      <c r="H110" s="38"/>
      <c r="I110" s="3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38"/>
      <c r="H111" s="38"/>
      <c r="I111" s="3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38"/>
      <c r="H112" s="38"/>
      <c r="I112" s="3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38"/>
      <c r="H113" s="38"/>
      <c r="I113" s="38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38"/>
      <c r="H114" s="38"/>
      <c r="I114" s="3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38"/>
      <c r="H115" s="38"/>
      <c r="I115" s="38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38"/>
      <c r="H116" s="38"/>
      <c r="I116" s="3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38"/>
      <c r="H117" s="38"/>
      <c r="I117" s="3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38"/>
      <c r="H118" s="38"/>
      <c r="I118" s="3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38"/>
      <c r="H119" s="38"/>
      <c r="I119" s="3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38"/>
      <c r="H120" s="38"/>
      <c r="I120" s="3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38"/>
      <c r="H121" s="38"/>
      <c r="I121" s="3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38"/>
      <c r="H122" s="38"/>
      <c r="I122" s="3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38"/>
      <c r="H123" s="38"/>
      <c r="I123" s="3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38"/>
      <c r="H124" s="38"/>
      <c r="I124" s="3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38"/>
      <c r="H125" s="38"/>
      <c r="I125" s="3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38"/>
      <c r="H126" s="38"/>
      <c r="I126" s="3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38"/>
      <c r="H127" s="38"/>
      <c r="I127" s="3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38"/>
      <c r="H128" s="38"/>
      <c r="I128" s="3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38"/>
      <c r="H129" s="38"/>
      <c r="I129" s="3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38"/>
      <c r="H130" s="38"/>
      <c r="I130" s="3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38"/>
      <c r="H131" s="38"/>
      <c r="I131" s="3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38"/>
      <c r="H132" s="38"/>
      <c r="I132" s="3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38"/>
      <c r="H133" s="38"/>
      <c r="I133" s="38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38"/>
      <c r="H134" s="38"/>
      <c r="I134" s="3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38"/>
      <c r="H135" s="38"/>
      <c r="I135" s="3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38"/>
      <c r="H136" s="38"/>
      <c r="I136" s="38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38"/>
      <c r="H137" s="38"/>
      <c r="I137" s="3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38"/>
      <c r="H138" s="38"/>
      <c r="I138" s="3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38"/>
      <c r="H139" s="38"/>
      <c r="I139" s="38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38"/>
      <c r="H140" s="38"/>
      <c r="I140" s="38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38"/>
      <c r="H141" s="38"/>
      <c r="I141" s="38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38"/>
      <c r="H142" s="38"/>
      <c r="I142" s="3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38"/>
      <c r="H143" s="38"/>
      <c r="I143" s="38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38"/>
      <c r="H144" s="38"/>
      <c r="I144" s="38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38"/>
      <c r="H145" s="38"/>
      <c r="I145" s="3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38"/>
      <c r="H146" s="38"/>
      <c r="I146" s="3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38"/>
      <c r="H147" s="38"/>
      <c r="I147" s="38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38"/>
      <c r="H148" s="38"/>
      <c r="I148" s="3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38"/>
      <c r="H149" s="38"/>
      <c r="I149" s="3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38"/>
      <c r="H150" s="38"/>
      <c r="I150" s="38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38"/>
      <c r="H151" s="38"/>
      <c r="I151" s="3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38"/>
      <c r="H152" s="38"/>
      <c r="I152" s="3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38"/>
      <c r="H153" s="38"/>
      <c r="I153" s="3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38"/>
      <c r="H154" s="38"/>
      <c r="I154" s="3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38"/>
      <c r="H155" s="38"/>
      <c r="I155" s="3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38"/>
      <c r="H156" s="38"/>
      <c r="I156" s="38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38"/>
      <c r="H157" s="38"/>
      <c r="I157" s="38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38"/>
      <c r="H158" s="38"/>
      <c r="I158" s="38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38"/>
      <c r="H159" s="38"/>
      <c r="I159" s="38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38"/>
      <c r="H160" s="38"/>
      <c r="I160" s="38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38"/>
      <c r="H161" s="38"/>
      <c r="I161" s="38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38"/>
      <c r="H162" s="38"/>
      <c r="I162" s="38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38"/>
      <c r="H163" s="38"/>
      <c r="I163" s="38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38"/>
      <c r="H164" s="38"/>
      <c r="I164" s="38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38"/>
      <c r="H165" s="38"/>
      <c r="I165" s="38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38"/>
      <c r="H166" s="38"/>
      <c r="I166" s="38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38"/>
      <c r="H167" s="38"/>
      <c r="I167" s="38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38"/>
      <c r="H168" s="38"/>
      <c r="I168" s="38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38"/>
      <c r="H169" s="38"/>
      <c r="I169" s="3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38"/>
      <c r="H170" s="38"/>
      <c r="I170" s="3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38"/>
      <c r="H171" s="38"/>
      <c r="I171" s="3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38"/>
      <c r="H172" s="38"/>
      <c r="I172" s="3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38"/>
      <c r="H173" s="38"/>
      <c r="I173" s="38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38"/>
      <c r="H174" s="38"/>
      <c r="I174" s="38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38"/>
      <c r="H175" s="38"/>
      <c r="I175" s="38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38"/>
      <c r="H176" s="38"/>
      <c r="I176" s="38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38"/>
      <c r="H177" s="38"/>
      <c r="I177" s="38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38"/>
      <c r="H178" s="38"/>
      <c r="I178" s="38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38"/>
      <c r="H179" s="38"/>
      <c r="I179" s="38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38"/>
      <c r="H180" s="38"/>
      <c r="I180" s="38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38"/>
      <c r="H181" s="38"/>
      <c r="I181" s="38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38"/>
      <c r="H182" s="38"/>
      <c r="I182" s="3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38"/>
      <c r="H183" s="38"/>
      <c r="I183" s="3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38"/>
      <c r="H184" s="38"/>
      <c r="I184" s="3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38"/>
      <c r="H185" s="38"/>
      <c r="I185" s="38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38"/>
      <c r="H186" s="38"/>
      <c r="I186" s="38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38"/>
      <c r="H187" s="38"/>
      <c r="I187" s="38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38"/>
      <c r="H188" s="38"/>
      <c r="I188" s="38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38"/>
      <c r="H189" s="38"/>
      <c r="I189" s="38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38"/>
      <c r="H190" s="38"/>
      <c r="I190" s="38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38"/>
      <c r="H191" s="38"/>
      <c r="I191" s="38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38"/>
      <c r="H192" s="38"/>
      <c r="I192" s="38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38"/>
      <c r="H193" s="38"/>
      <c r="I193" s="38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38"/>
      <c r="H194" s="38"/>
      <c r="I194" s="38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38"/>
      <c r="H195" s="38"/>
      <c r="I195" s="38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38"/>
      <c r="H196" s="38"/>
      <c r="I196" s="38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38"/>
      <c r="H197" s="38"/>
      <c r="I197" s="38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38"/>
      <c r="H198" s="38"/>
      <c r="I198" s="38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38"/>
      <c r="H199" s="38"/>
      <c r="I199" s="38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38"/>
      <c r="H200" s="38"/>
      <c r="I200" s="38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38"/>
      <c r="H201" s="38"/>
      <c r="I201" s="38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38"/>
      <c r="H202" s="38"/>
      <c r="I202" s="38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38"/>
      <c r="H203" s="38"/>
      <c r="I203" s="38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38"/>
      <c r="H204" s="38"/>
      <c r="I204" s="38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38"/>
      <c r="H205" s="38"/>
      <c r="I205" s="38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38"/>
      <c r="H206" s="38"/>
      <c r="I206" s="38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38"/>
      <c r="H207" s="38"/>
      <c r="I207" s="38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38"/>
      <c r="H208" s="38"/>
      <c r="I208" s="38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38"/>
      <c r="H209" s="38"/>
      <c r="I209" s="38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38"/>
      <c r="H210" s="38"/>
      <c r="I210" s="38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38"/>
      <c r="H211" s="38"/>
      <c r="I211" s="38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38"/>
      <c r="H212" s="38"/>
      <c r="I212" s="38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38"/>
      <c r="H213" s="38"/>
      <c r="I213" s="38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38"/>
      <c r="H214" s="38"/>
      <c r="I214" s="38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38"/>
      <c r="H215" s="38"/>
      <c r="I215" s="38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38"/>
      <c r="H216" s="38"/>
      <c r="I216" s="38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38"/>
      <c r="H217" s="38"/>
      <c r="I217" s="38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38"/>
      <c r="H218" s="38"/>
      <c r="I218" s="38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38"/>
      <c r="H219" s="38"/>
      <c r="I219" s="38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38"/>
      <c r="H220" s="38"/>
      <c r="I220" s="38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38"/>
      <c r="H221" s="38"/>
      <c r="I221" s="38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38"/>
      <c r="H222" s="38"/>
      <c r="I222" s="38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38"/>
      <c r="H223" s="38"/>
      <c r="I223" s="38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38"/>
      <c r="H224" s="38"/>
      <c r="I224" s="38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38"/>
      <c r="H225" s="38"/>
      <c r="I225" s="38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38"/>
      <c r="H226" s="38"/>
      <c r="I226" s="38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38"/>
      <c r="H227" s="38"/>
      <c r="I227" s="38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38"/>
      <c r="H228" s="38"/>
      <c r="I228" s="38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38"/>
      <c r="H229" s="38"/>
      <c r="I229" s="38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38"/>
      <c r="H230" s="38"/>
      <c r="I230" s="38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38"/>
      <c r="H231" s="38"/>
      <c r="I231" s="38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38"/>
      <c r="H232" s="38"/>
      <c r="I232" s="38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38"/>
      <c r="H233" s="38"/>
      <c r="I233" s="38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38"/>
      <c r="H234" s="38"/>
      <c r="I234" s="38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38"/>
      <c r="H235" s="38"/>
      <c r="I235" s="38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38"/>
      <c r="H236" s="38"/>
      <c r="I236" s="38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38"/>
      <c r="H237" s="38"/>
      <c r="I237" s="38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38"/>
      <c r="H238" s="38"/>
      <c r="I238" s="38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38"/>
      <c r="H239" s="38"/>
      <c r="I239" s="38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38"/>
      <c r="H240" s="38"/>
      <c r="I240" s="38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38"/>
      <c r="H241" s="38"/>
      <c r="I241" s="38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38"/>
      <c r="H242" s="38"/>
      <c r="I242" s="38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38"/>
      <c r="H243" s="38"/>
      <c r="I243" s="38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38"/>
      <c r="H244" s="38"/>
      <c r="I244" s="38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38"/>
      <c r="H245" s="38"/>
      <c r="I245" s="38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38"/>
      <c r="H246" s="38"/>
      <c r="I246" s="38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38"/>
      <c r="H247" s="38"/>
      <c r="I247" s="38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38"/>
      <c r="H248" s="38"/>
      <c r="I248" s="38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38"/>
      <c r="H249" s="38"/>
      <c r="I249" s="38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38"/>
      <c r="H250" s="38"/>
      <c r="I250" s="38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38"/>
      <c r="H251" s="38"/>
      <c r="I251" s="38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38"/>
      <c r="H252" s="38"/>
      <c r="I252" s="38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38"/>
      <c r="H253" s="38"/>
      <c r="I253" s="38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38"/>
      <c r="H254" s="38"/>
      <c r="I254" s="38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38"/>
      <c r="H255" s="38"/>
      <c r="I255" s="38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38"/>
      <c r="H256" s="38"/>
      <c r="I256" s="38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38"/>
      <c r="H257" s="38"/>
      <c r="I257" s="38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38"/>
      <c r="H258" s="38"/>
      <c r="I258" s="38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38"/>
      <c r="H259" s="38"/>
      <c r="I259" s="38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38"/>
      <c r="H260" s="38"/>
      <c r="I260" s="38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38"/>
      <c r="H261" s="38"/>
      <c r="I261" s="38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38"/>
      <c r="H262" s="38"/>
      <c r="I262" s="3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38"/>
      <c r="H263" s="38"/>
      <c r="I263" s="3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38"/>
      <c r="H264" s="38"/>
      <c r="I264" s="3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38"/>
      <c r="H265" s="38"/>
      <c r="I265" s="3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38"/>
      <c r="H266" s="38"/>
      <c r="I266" s="3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38"/>
      <c r="H267" s="38"/>
      <c r="I267" s="3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38"/>
      <c r="H268" s="38"/>
      <c r="I268" s="3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38"/>
      <c r="H269" s="38"/>
      <c r="I269" s="3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38"/>
      <c r="H270" s="38"/>
      <c r="I270" s="3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38"/>
      <c r="H271" s="38"/>
      <c r="I271" s="3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38"/>
      <c r="H272" s="38"/>
      <c r="I272" s="3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38"/>
      <c r="H273" s="38"/>
      <c r="I273" s="3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38"/>
      <c r="H274" s="38"/>
      <c r="I274" s="3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38"/>
      <c r="H275" s="38"/>
      <c r="I275" s="3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38"/>
      <c r="H276" s="38"/>
      <c r="I276" s="3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38"/>
      <c r="H277" s="38"/>
      <c r="I277" s="3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38"/>
      <c r="H278" s="38"/>
      <c r="I278" s="3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38"/>
      <c r="H279" s="38"/>
      <c r="I279" s="3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38"/>
      <c r="H280" s="38"/>
      <c r="I280" s="3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38"/>
      <c r="H281" s="38"/>
      <c r="I281" s="3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38"/>
      <c r="H282" s="38"/>
      <c r="I282" s="3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38"/>
      <c r="H283" s="38"/>
      <c r="I283" s="3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38"/>
      <c r="H284" s="38"/>
      <c r="I284" s="3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38"/>
      <c r="H285" s="38"/>
      <c r="I285" s="3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38"/>
      <c r="H286" s="38"/>
      <c r="I286" s="3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38"/>
      <c r="H287" s="38"/>
      <c r="I287" s="3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38"/>
      <c r="H288" s="38"/>
      <c r="I288" s="3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38"/>
      <c r="H289" s="38"/>
      <c r="I289" s="3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38"/>
      <c r="H290" s="38"/>
      <c r="I290" s="3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38"/>
      <c r="H291" s="38"/>
      <c r="I291" s="3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38"/>
      <c r="H292" s="38"/>
      <c r="I292" s="3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38"/>
      <c r="H293" s="38"/>
      <c r="I293" s="3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38"/>
      <c r="H294" s="38"/>
      <c r="I294" s="3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38"/>
      <c r="H295" s="38"/>
      <c r="I295" s="3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38"/>
      <c r="H296" s="38"/>
      <c r="I296" s="3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38"/>
      <c r="H297" s="38"/>
      <c r="I297" s="3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38"/>
      <c r="H298" s="38"/>
      <c r="I298" s="3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38"/>
      <c r="H299" s="38"/>
      <c r="I299" s="3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38"/>
      <c r="H300" s="38"/>
      <c r="I300" s="3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38"/>
      <c r="H301" s="38"/>
      <c r="I301" s="3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38"/>
      <c r="H302" s="38"/>
      <c r="I302" s="3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38"/>
      <c r="H303" s="38"/>
      <c r="I303" s="3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38"/>
      <c r="H304" s="38"/>
      <c r="I304" s="3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38"/>
      <c r="H305" s="38"/>
      <c r="I305" s="3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38"/>
      <c r="H306" s="38"/>
      <c r="I306" s="3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38"/>
      <c r="H307" s="38"/>
      <c r="I307" s="3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38"/>
      <c r="H308" s="38"/>
      <c r="I308" s="3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38"/>
      <c r="H309" s="38"/>
      <c r="I309" s="3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38"/>
      <c r="H310" s="38"/>
      <c r="I310" s="3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38"/>
      <c r="H311" s="38"/>
      <c r="I311" s="3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38"/>
      <c r="H312" s="38"/>
      <c r="I312" s="3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38"/>
      <c r="H313" s="38"/>
      <c r="I313" s="3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38"/>
      <c r="H314" s="38"/>
      <c r="I314" s="3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38"/>
      <c r="H315" s="38"/>
      <c r="I315" s="3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38"/>
      <c r="H316" s="38"/>
      <c r="I316" s="3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38"/>
      <c r="H317" s="38"/>
      <c r="I317" s="3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38"/>
      <c r="H318" s="38"/>
      <c r="I318" s="3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38"/>
      <c r="H319" s="38"/>
      <c r="I319" s="3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38"/>
      <c r="H320" s="38"/>
      <c r="I320" s="3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38"/>
      <c r="H321" s="38"/>
      <c r="I321" s="3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38"/>
      <c r="H322" s="38"/>
      <c r="I322" s="3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38"/>
      <c r="H323" s="38"/>
      <c r="I323" s="3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38"/>
      <c r="H324" s="38"/>
      <c r="I324" s="3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38"/>
      <c r="H325" s="38"/>
      <c r="I325" s="3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38"/>
      <c r="H326" s="38"/>
      <c r="I326" s="3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38"/>
      <c r="H327" s="38"/>
      <c r="I327" s="38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38"/>
      <c r="H328" s="38"/>
      <c r="I328" s="38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38"/>
      <c r="H329" s="38"/>
      <c r="I329" s="38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38"/>
      <c r="H330" s="38"/>
      <c r="I330" s="38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38"/>
      <c r="H331" s="38"/>
      <c r="I331" s="38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38"/>
      <c r="H332" s="38"/>
      <c r="I332" s="38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38"/>
      <c r="H333" s="38"/>
      <c r="I333" s="38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38"/>
      <c r="H334" s="38"/>
      <c r="I334" s="38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38"/>
      <c r="H335" s="38"/>
      <c r="I335" s="38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38"/>
      <c r="H336" s="38"/>
      <c r="I336" s="38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38"/>
      <c r="H337" s="38"/>
      <c r="I337" s="38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38"/>
      <c r="H338" s="38"/>
      <c r="I338" s="38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38"/>
      <c r="H339" s="38"/>
      <c r="I339" s="38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38"/>
      <c r="H340" s="38"/>
      <c r="I340" s="38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38"/>
      <c r="H341" s="38"/>
      <c r="I341" s="38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38"/>
      <c r="H342" s="38"/>
      <c r="I342" s="38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38"/>
      <c r="H343" s="38"/>
      <c r="I343" s="38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38"/>
      <c r="H344" s="38"/>
      <c r="I344" s="38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38"/>
      <c r="H345" s="38"/>
      <c r="I345" s="38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38"/>
      <c r="H346" s="38"/>
      <c r="I346" s="38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38"/>
      <c r="H347" s="38"/>
      <c r="I347" s="38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38"/>
      <c r="H348" s="38"/>
      <c r="I348" s="38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38"/>
      <c r="H349" s="38"/>
      <c r="I349" s="38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38"/>
      <c r="H350" s="38"/>
      <c r="I350" s="38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38"/>
      <c r="H351" s="38"/>
      <c r="I351" s="38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38"/>
      <c r="H352" s="38"/>
      <c r="I352" s="3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38"/>
      <c r="H353" s="38"/>
      <c r="I353" s="3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38"/>
      <c r="H354" s="38"/>
      <c r="I354" s="3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38"/>
      <c r="H355" s="38"/>
      <c r="I355" s="3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38"/>
      <c r="H356" s="38"/>
      <c r="I356" s="3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38"/>
      <c r="H357" s="38"/>
      <c r="I357" s="3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38"/>
      <c r="H358" s="38"/>
      <c r="I358" s="3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38"/>
      <c r="H359" s="38"/>
      <c r="I359" s="3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38"/>
      <c r="H360" s="38"/>
      <c r="I360" s="3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38"/>
      <c r="H361" s="38"/>
      <c r="I361" s="3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38"/>
      <c r="H362" s="38"/>
      <c r="I362" s="3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38"/>
      <c r="H363" s="38"/>
      <c r="I363" s="3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38"/>
      <c r="H364" s="38"/>
      <c r="I364" s="3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38"/>
      <c r="H365" s="38"/>
      <c r="I365" s="3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38"/>
      <c r="H366" s="38"/>
      <c r="I366" s="3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38"/>
      <c r="H367" s="38"/>
      <c r="I367" s="3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38"/>
      <c r="H368" s="38"/>
      <c r="I368" s="3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38"/>
      <c r="H369" s="38"/>
      <c r="I369" s="3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38"/>
      <c r="H370" s="38"/>
      <c r="I370" s="3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38"/>
      <c r="H371" s="38"/>
      <c r="I371" s="3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38"/>
      <c r="H372" s="38"/>
      <c r="I372" s="3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38"/>
      <c r="H373" s="38"/>
      <c r="I373" s="3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38"/>
      <c r="H374" s="38"/>
      <c r="I374" s="3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38"/>
      <c r="H375" s="38"/>
      <c r="I375" s="3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38"/>
      <c r="H376" s="38"/>
      <c r="I376" s="3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38"/>
      <c r="H377" s="38"/>
      <c r="I377" s="3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38"/>
      <c r="H378" s="38"/>
      <c r="I378" s="3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38"/>
      <c r="H379" s="38"/>
      <c r="I379" s="3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38"/>
      <c r="H380" s="38"/>
      <c r="I380" s="3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38"/>
      <c r="H381" s="38"/>
      <c r="I381" s="3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38"/>
      <c r="H382" s="38"/>
      <c r="I382" s="3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38"/>
      <c r="H383" s="38"/>
      <c r="I383" s="38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38"/>
      <c r="H384" s="38"/>
      <c r="I384" s="3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38"/>
      <c r="H385" s="38"/>
      <c r="I385" s="3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38"/>
      <c r="H386" s="38"/>
      <c r="I386" s="3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38"/>
      <c r="H387" s="38"/>
      <c r="I387" s="3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38"/>
      <c r="H388" s="38"/>
      <c r="I388" s="3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38"/>
      <c r="H389" s="38"/>
      <c r="I389" s="3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38"/>
      <c r="H390" s="38"/>
      <c r="I390" s="3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38"/>
      <c r="H391" s="38"/>
      <c r="I391" s="3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38"/>
      <c r="H392" s="38"/>
      <c r="I392" s="3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38"/>
      <c r="H393" s="38"/>
      <c r="I393" s="3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38"/>
      <c r="H394" s="38"/>
      <c r="I394" s="3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38"/>
      <c r="H395" s="38"/>
      <c r="I395" s="3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38"/>
      <c r="H396" s="38"/>
      <c r="I396" s="3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38"/>
      <c r="H397" s="38"/>
      <c r="I397" s="3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38"/>
      <c r="H398" s="38"/>
      <c r="I398" s="3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38"/>
      <c r="H399" s="38"/>
      <c r="I399" s="3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38"/>
      <c r="H400" s="38"/>
      <c r="I400" s="3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38"/>
      <c r="H401" s="38"/>
      <c r="I401" s="38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38"/>
      <c r="H402" s="38"/>
      <c r="I402" s="38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38"/>
      <c r="H403" s="38"/>
      <c r="I403" s="38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38"/>
      <c r="H404" s="38"/>
      <c r="I404" s="38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38"/>
      <c r="H405" s="38"/>
      <c r="I405" s="38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38"/>
      <c r="H406" s="38"/>
      <c r="I406" s="38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38"/>
      <c r="H407" s="38"/>
      <c r="I407" s="3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38"/>
      <c r="H408" s="38"/>
      <c r="I408" s="3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38"/>
      <c r="H409" s="38"/>
      <c r="I409" s="3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38"/>
      <c r="H410" s="38"/>
      <c r="I410" s="3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38"/>
      <c r="H411" s="38"/>
      <c r="I411" s="3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38"/>
      <c r="H412" s="38"/>
      <c r="I412" s="3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38"/>
      <c r="H413" s="38"/>
      <c r="I413" s="3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38"/>
      <c r="H414" s="38"/>
      <c r="I414" s="3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38"/>
      <c r="H415" s="38"/>
      <c r="I415" s="3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38"/>
      <c r="H416" s="38"/>
      <c r="I416" s="3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38"/>
      <c r="H417" s="38"/>
      <c r="I417" s="3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38"/>
      <c r="H418" s="38"/>
      <c r="I418" s="3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38"/>
      <c r="H419" s="38"/>
      <c r="I419" s="3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38"/>
      <c r="H420" s="38"/>
      <c r="I420" s="3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38"/>
      <c r="H421" s="38"/>
      <c r="I421" s="3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38"/>
      <c r="H422" s="38"/>
      <c r="I422" s="3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38"/>
      <c r="H423" s="38"/>
      <c r="I423" s="38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38"/>
      <c r="H424" s="38"/>
      <c r="I424" s="38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38"/>
      <c r="H425" s="38"/>
      <c r="I425" s="38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38"/>
      <c r="H426" s="38"/>
      <c r="I426" s="38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38"/>
      <c r="H427" s="38"/>
      <c r="I427" s="38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38"/>
      <c r="H428" s="38"/>
      <c r="I428" s="38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38"/>
      <c r="H429" s="38"/>
      <c r="I429" s="38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38"/>
      <c r="H430" s="38"/>
      <c r="I430" s="38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38"/>
      <c r="H431" s="38"/>
      <c r="I431" s="38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38"/>
      <c r="H432" s="38"/>
      <c r="I432" s="38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38"/>
      <c r="H433" s="38"/>
      <c r="I433" s="38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38"/>
      <c r="H434" s="38"/>
      <c r="I434" s="38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38"/>
      <c r="H435" s="38"/>
      <c r="I435" s="38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38"/>
      <c r="H436" s="38"/>
      <c r="I436" s="38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38"/>
      <c r="H437" s="38"/>
      <c r="I437" s="38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38"/>
      <c r="H438" s="38"/>
      <c r="I438" s="38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38"/>
      <c r="H439" s="38"/>
      <c r="I439" s="38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38"/>
      <c r="H440" s="38"/>
      <c r="I440" s="38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38"/>
      <c r="H441" s="38"/>
      <c r="I441" s="38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38"/>
      <c r="H442" s="38"/>
      <c r="I442" s="38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38"/>
      <c r="H443" s="38"/>
      <c r="I443" s="38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38"/>
      <c r="H444" s="38"/>
      <c r="I444" s="38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38"/>
      <c r="H445" s="38"/>
      <c r="I445" s="38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38"/>
      <c r="H446" s="38"/>
      <c r="I446" s="38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38"/>
      <c r="H447" s="38"/>
      <c r="I447" s="38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38"/>
      <c r="H448" s="38"/>
      <c r="I448" s="38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38"/>
      <c r="H449" s="38"/>
      <c r="I449" s="38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38"/>
      <c r="H450" s="38"/>
      <c r="I450" s="38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38"/>
      <c r="H451" s="38"/>
      <c r="I451" s="38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38"/>
      <c r="H452" s="38"/>
      <c r="I452" s="38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38"/>
      <c r="H453" s="38"/>
      <c r="I453" s="38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38"/>
      <c r="H454" s="38"/>
      <c r="I454" s="38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38"/>
      <c r="H455" s="38"/>
      <c r="I455" s="38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38"/>
      <c r="H456" s="38"/>
      <c r="I456" s="38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38"/>
      <c r="H457" s="38"/>
      <c r="I457" s="38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38"/>
      <c r="H458" s="38"/>
      <c r="I458" s="38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38"/>
      <c r="H459" s="38"/>
      <c r="I459" s="38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38"/>
      <c r="H460" s="38"/>
      <c r="I460" s="38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38"/>
      <c r="H461" s="38"/>
      <c r="I461" s="38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38"/>
      <c r="H462" s="38"/>
      <c r="I462" s="38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38"/>
      <c r="H463" s="38"/>
      <c r="I463" s="38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38"/>
      <c r="H464" s="38"/>
      <c r="I464" s="38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38"/>
      <c r="H465" s="38"/>
      <c r="I465" s="3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38"/>
      <c r="H466" s="38"/>
      <c r="I466" s="38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38"/>
      <c r="H467" s="38"/>
      <c r="I467" s="38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38"/>
      <c r="H468" s="38"/>
      <c r="I468" s="38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38"/>
      <c r="H469" s="38"/>
      <c r="I469" s="38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38"/>
      <c r="H470" s="38"/>
      <c r="I470" s="38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38"/>
      <c r="H471" s="38"/>
      <c r="I471" s="38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38"/>
      <c r="H472" s="38"/>
      <c r="I472" s="38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38"/>
      <c r="H473" s="38"/>
      <c r="I473" s="38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38"/>
      <c r="H474" s="38"/>
      <c r="I474" s="38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38"/>
      <c r="H475" s="38"/>
      <c r="I475" s="38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38"/>
      <c r="H476" s="38"/>
      <c r="I476" s="38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38"/>
      <c r="H477" s="38"/>
      <c r="I477" s="38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38"/>
      <c r="H478" s="38"/>
      <c r="I478" s="38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38"/>
      <c r="H479" s="38"/>
      <c r="I479" s="38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38"/>
      <c r="H480" s="38"/>
      <c r="I480" s="38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38"/>
      <c r="H481" s="38"/>
      <c r="I481" s="38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38"/>
      <c r="H482" s="38"/>
      <c r="I482" s="38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38"/>
      <c r="H483" s="38"/>
      <c r="I483" s="38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38"/>
      <c r="H484" s="38"/>
      <c r="I484" s="38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38"/>
      <c r="H485" s="38"/>
      <c r="I485" s="38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38"/>
      <c r="H486" s="38"/>
      <c r="I486" s="38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38"/>
      <c r="H487" s="38"/>
      <c r="I487" s="38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38"/>
      <c r="H488" s="38"/>
      <c r="I488" s="38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38"/>
      <c r="H489" s="38"/>
      <c r="I489" s="38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38"/>
      <c r="H490" s="38"/>
      <c r="I490" s="38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38"/>
      <c r="H491" s="38"/>
      <c r="I491" s="38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38"/>
      <c r="H492" s="38"/>
      <c r="I492" s="38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38"/>
      <c r="H493" s="38"/>
      <c r="I493" s="38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38"/>
      <c r="H494" s="38"/>
      <c r="I494" s="38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38"/>
      <c r="H495" s="38"/>
      <c r="I495" s="38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38"/>
      <c r="H496" s="38"/>
      <c r="I496" s="38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38"/>
      <c r="H497" s="38"/>
      <c r="I497" s="38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38"/>
      <c r="H498" s="38"/>
      <c r="I498" s="38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38"/>
      <c r="H499" s="38"/>
      <c r="I499" s="38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38"/>
      <c r="H500" s="38"/>
      <c r="I500" s="38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38"/>
      <c r="H501" s="38"/>
      <c r="I501" s="38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38"/>
      <c r="H502" s="38"/>
      <c r="I502" s="38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38"/>
      <c r="H503" s="38"/>
      <c r="I503" s="38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38"/>
      <c r="H504" s="38"/>
      <c r="I504" s="38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38"/>
      <c r="H505" s="38"/>
      <c r="I505" s="38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38"/>
      <c r="H506" s="38"/>
      <c r="I506" s="38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38"/>
      <c r="H507" s="38"/>
      <c r="I507" s="38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38"/>
      <c r="H508" s="38"/>
      <c r="I508" s="38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38"/>
      <c r="H509" s="38"/>
      <c r="I509" s="38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38"/>
      <c r="H510" s="38"/>
      <c r="I510" s="38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38"/>
      <c r="H511" s="38"/>
      <c r="I511" s="38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38"/>
      <c r="H512" s="38"/>
      <c r="I512" s="38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38"/>
      <c r="H513" s="38"/>
      <c r="I513" s="38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38"/>
      <c r="H514" s="38"/>
      <c r="I514" s="38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38"/>
      <c r="H515" s="38"/>
      <c r="I515" s="38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38"/>
      <c r="H516" s="38"/>
      <c r="I516" s="38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38"/>
      <c r="H517" s="38"/>
      <c r="I517" s="38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38"/>
      <c r="H518" s="38"/>
      <c r="I518" s="38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38"/>
      <c r="H519" s="38"/>
      <c r="I519" s="38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38"/>
      <c r="H520" s="38"/>
      <c r="I520" s="38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38"/>
      <c r="H521" s="38"/>
      <c r="I521" s="38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38"/>
      <c r="H522" s="38"/>
      <c r="I522" s="38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38"/>
      <c r="H523" s="38"/>
      <c r="I523" s="38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38"/>
      <c r="H524" s="38"/>
      <c r="I524" s="38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38"/>
      <c r="H525" s="38"/>
      <c r="I525" s="38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38"/>
      <c r="H526" s="38"/>
      <c r="I526" s="38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38"/>
      <c r="H527" s="38"/>
      <c r="I527" s="38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38"/>
      <c r="H528" s="38"/>
      <c r="I528" s="38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38"/>
      <c r="H529" s="38"/>
      <c r="I529" s="38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38"/>
      <c r="H530" s="38"/>
      <c r="I530" s="38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38"/>
      <c r="H531" s="38"/>
      <c r="I531" s="38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38"/>
      <c r="H532" s="38"/>
      <c r="I532" s="38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38"/>
      <c r="H533" s="38"/>
      <c r="I533" s="38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38"/>
      <c r="H534" s="38"/>
      <c r="I534" s="38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38"/>
      <c r="H535" s="38"/>
      <c r="I535" s="38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38"/>
      <c r="H536" s="38"/>
      <c r="I536" s="38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38"/>
      <c r="H537" s="38"/>
      <c r="I537" s="38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38"/>
      <c r="H538" s="38"/>
      <c r="I538" s="38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38"/>
      <c r="H539" s="38"/>
      <c r="I539" s="38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38"/>
      <c r="H540" s="38"/>
      <c r="I540" s="38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38"/>
      <c r="H541" s="38"/>
      <c r="I541" s="38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38"/>
      <c r="H542" s="38"/>
      <c r="I542" s="38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38"/>
      <c r="H543" s="38"/>
      <c r="I543" s="38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38"/>
      <c r="H544" s="38"/>
      <c r="I544" s="38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38"/>
      <c r="H545" s="38"/>
      <c r="I545" s="38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38"/>
      <c r="H546" s="38"/>
      <c r="I546" s="38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38"/>
      <c r="H547" s="38"/>
      <c r="I547" s="38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38"/>
      <c r="H548" s="38"/>
      <c r="I548" s="38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38"/>
      <c r="H549" s="38"/>
      <c r="I549" s="38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38"/>
      <c r="H550" s="38"/>
      <c r="I550" s="38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38"/>
      <c r="H551" s="38"/>
      <c r="I551" s="38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38"/>
      <c r="H552" s="38"/>
      <c r="I552" s="38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38"/>
      <c r="H553" s="38"/>
      <c r="I553" s="38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38"/>
      <c r="H554" s="38"/>
      <c r="I554" s="38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38"/>
      <c r="H555" s="38"/>
      <c r="I555" s="38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38"/>
      <c r="H556" s="38"/>
      <c r="I556" s="38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38"/>
      <c r="H557" s="38"/>
      <c r="I557" s="38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38"/>
      <c r="H558" s="38"/>
      <c r="I558" s="38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38"/>
      <c r="H559" s="38"/>
      <c r="I559" s="38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38"/>
      <c r="H560" s="38"/>
      <c r="I560" s="38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38"/>
      <c r="H561" s="38"/>
      <c r="I561" s="38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38"/>
      <c r="H562" s="38"/>
      <c r="I562" s="38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38"/>
      <c r="H563" s="38"/>
      <c r="I563" s="38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38"/>
      <c r="H564" s="38"/>
      <c r="I564" s="38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38"/>
      <c r="H565" s="38"/>
      <c r="I565" s="38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38"/>
      <c r="H566" s="38"/>
      <c r="I566" s="38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38"/>
      <c r="H567" s="38"/>
      <c r="I567" s="38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38"/>
      <c r="H568" s="38"/>
      <c r="I568" s="38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38"/>
      <c r="H569" s="38"/>
      <c r="I569" s="38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38"/>
      <c r="H570" s="38"/>
      <c r="I570" s="38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38"/>
      <c r="H571" s="38"/>
      <c r="I571" s="38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38"/>
      <c r="H572" s="38"/>
      <c r="I572" s="38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38"/>
      <c r="H573" s="38"/>
      <c r="I573" s="38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38"/>
      <c r="H574" s="38"/>
      <c r="I574" s="38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38"/>
      <c r="H575" s="38"/>
      <c r="I575" s="38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38"/>
      <c r="H576" s="38"/>
      <c r="I576" s="38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38"/>
      <c r="H577" s="38"/>
      <c r="I577" s="38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38"/>
      <c r="H578" s="38"/>
      <c r="I578" s="38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38"/>
      <c r="H579" s="38"/>
      <c r="I579" s="38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38"/>
      <c r="H580" s="38"/>
      <c r="I580" s="38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38"/>
      <c r="H581" s="38"/>
      <c r="I581" s="38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38"/>
      <c r="H582" s="38"/>
      <c r="I582" s="38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38"/>
      <c r="H583" s="38"/>
      <c r="I583" s="38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38"/>
      <c r="H584" s="38"/>
      <c r="I584" s="38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38"/>
      <c r="H585" s="38"/>
      <c r="I585" s="38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38"/>
      <c r="H586" s="38"/>
      <c r="I586" s="38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38"/>
      <c r="H587" s="38"/>
      <c r="I587" s="38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38"/>
      <c r="H588" s="38"/>
      <c r="I588" s="38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38"/>
      <c r="H589" s="38"/>
      <c r="I589" s="38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38"/>
      <c r="H590" s="38"/>
      <c r="I590" s="3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38"/>
      <c r="H591" s="38"/>
      <c r="I591" s="3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38"/>
      <c r="H592" s="38"/>
      <c r="I592" s="3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38"/>
      <c r="H593" s="38"/>
      <c r="I593" s="3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38"/>
      <c r="H594" s="38"/>
      <c r="I594" s="38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38"/>
      <c r="H595" s="38"/>
      <c r="I595" s="38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38"/>
      <c r="H596" s="38"/>
      <c r="I596" s="38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38"/>
      <c r="H597" s="38"/>
      <c r="I597" s="38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38"/>
      <c r="H598" s="38"/>
      <c r="I598" s="38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38"/>
      <c r="H599" s="38"/>
      <c r="I599" s="38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38"/>
      <c r="H600" s="38"/>
      <c r="I600" s="38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38"/>
      <c r="H601" s="38"/>
      <c r="I601" s="38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38"/>
      <c r="H602" s="38"/>
      <c r="I602" s="3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38"/>
      <c r="H603" s="38"/>
      <c r="I603" s="3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38"/>
      <c r="H604" s="38"/>
      <c r="I604" s="3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38"/>
      <c r="H605" s="38"/>
      <c r="I605" s="3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38"/>
      <c r="H606" s="38"/>
      <c r="I606" s="38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38"/>
      <c r="H607" s="38"/>
      <c r="I607" s="38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38"/>
      <c r="H608" s="38"/>
      <c r="I608" s="38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38"/>
      <c r="H609" s="38"/>
      <c r="I609" s="38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38"/>
      <c r="H610" s="38"/>
      <c r="I610" s="38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38"/>
      <c r="H611" s="38"/>
      <c r="I611" s="38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38"/>
      <c r="H612" s="38"/>
      <c r="I612" s="38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38"/>
      <c r="H613" s="38"/>
      <c r="I613" s="38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38"/>
      <c r="H614" s="38"/>
      <c r="I614" s="38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38"/>
      <c r="H615" s="38"/>
      <c r="I615" s="38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38"/>
      <c r="H616" s="38"/>
      <c r="I616" s="38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38"/>
      <c r="H617" s="38"/>
      <c r="I617" s="38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38"/>
      <c r="H618" s="38"/>
      <c r="I618" s="38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38"/>
      <c r="H619" s="38"/>
      <c r="I619" s="38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38"/>
      <c r="H620" s="38"/>
      <c r="I620" s="38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38"/>
      <c r="H621" s="38"/>
      <c r="I621" s="38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38"/>
      <c r="H622" s="38"/>
      <c r="I622" s="38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38"/>
      <c r="H623" s="38"/>
      <c r="I623" s="38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38"/>
      <c r="H624" s="38"/>
      <c r="I624" s="38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38"/>
      <c r="H625" s="38"/>
      <c r="I625" s="38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38"/>
      <c r="H626" s="38"/>
      <c r="I626" s="38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38"/>
      <c r="H627" s="38"/>
      <c r="I627" s="38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38"/>
      <c r="H628" s="38"/>
      <c r="I628" s="38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38"/>
      <c r="H629" s="38"/>
      <c r="I629" s="38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38"/>
      <c r="H630" s="38"/>
      <c r="I630" s="38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38"/>
      <c r="H631" s="38"/>
      <c r="I631" s="38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38"/>
      <c r="H632" s="38"/>
      <c r="I632" s="38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38"/>
      <c r="H633" s="38"/>
      <c r="I633" s="38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38"/>
      <c r="H634" s="38"/>
      <c r="I634" s="38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38"/>
      <c r="H635" s="38"/>
      <c r="I635" s="38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38"/>
      <c r="H636" s="38"/>
      <c r="I636" s="38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38"/>
      <c r="H637" s="38"/>
      <c r="I637" s="38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38"/>
      <c r="H638" s="38"/>
      <c r="I638" s="38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38"/>
      <c r="H639" s="38"/>
      <c r="I639" s="38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38"/>
      <c r="H640" s="38"/>
      <c r="I640" s="38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38"/>
      <c r="H641" s="38"/>
      <c r="I641" s="38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38"/>
      <c r="H642" s="38"/>
      <c r="I642" s="38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38"/>
      <c r="H643" s="38"/>
      <c r="I643" s="38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38"/>
      <c r="H644" s="38"/>
      <c r="I644" s="38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38"/>
      <c r="H645" s="38"/>
      <c r="I645" s="38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38"/>
      <c r="H646" s="38"/>
      <c r="I646" s="38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38"/>
      <c r="H647" s="38"/>
      <c r="I647" s="38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38"/>
      <c r="H648" s="38"/>
      <c r="I648" s="38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38"/>
      <c r="H649" s="38"/>
      <c r="I649" s="38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38"/>
      <c r="H650" s="38"/>
      <c r="I650" s="38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38"/>
      <c r="H651" s="38"/>
      <c r="I651" s="38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38"/>
      <c r="H652" s="38"/>
      <c r="I652" s="38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38"/>
      <c r="H653" s="38"/>
      <c r="I653" s="38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38"/>
      <c r="H654" s="38"/>
      <c r="I654" s="38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38"/>
      <c r="H655" s="38"/>
      <c r="I655" s="38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38"/>
      <c r="H656" s="38"/>
      <c r="I656" s="38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38"/>
      <c r="H657" s="38"/>
      <c r="I657" s="38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38"/>
      <c r="H658" s="38"/>
      <c r="I658" s="38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38"/>
      <c r="H659" s="38"/>
      <c r="I659" s="38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38"/>
      <c r="H660" s="38"/>
      <c r="I660" s="38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38"/>
      <c r="H661" s="38"/>
      <c r="I661" s="38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38"/>
      <c r="H662" s="38"/>
      <c r="I662" s="38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38"/>
      <c r="H663" s="38"/>
      <c r="I663" s="3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38"/>
      <c r="H664" s="38"/>
      <c r="I664" s="3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38"/>
      <c r="H665" s="38"/>
      <c r="I665" s="3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38"/>
      <c r="H666" s="38"/>
      <c r="I666" s="3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38"/>
      <c r="H667" s="38"/>
      <c r="I667" s="3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38"/>
      <c r="H668" s="38"/>
      <c r="I668" s="3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38"/>
      <c r="H669" s="38"/>
      <c r="I669" s="3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38"/>
      <c r="H670" s="38"/>
      <c r="I670" s="3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38"/>
      <c r="H671" s="38"/>
      <c r="I671" s="3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38"/>
      <c r="H672" s="38"/>
      <c r="I672" s="3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38"/>
      <c r="H673" s="38"/>
      <c r="I673" s="3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38"/>
      <c r="H674" s="38"/>
      <c r="I674" s="3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38"/>
      <c r="H675" s="38"/>
      <c r="I675" s="38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38"/>
      <c r="H676" s="38"/>
      <c r="I676" s="3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38"/>
      <c r="H677" s="38"/>
      <c r="I677" s="38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38"/>
      <c r="H678" s="38"/>
      <c r="I678" s="3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38"/>
      <c r="H679" s="38"/>
      <c r="I679" s="38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38"/>
      <c r="H680" s="38"/>
      <c r="I680" s="38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38"/>
      <c r="H681" s="38"/>
      <c r="I681" s="38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38"/>
      <c r="H682" s="38"/>
      <c r="I682" s="38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38"/>
      <c r="H683" s="38"/>
      <c r="I683" s="38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38"/>
      <c r="H684" s="38"/>
      <c r="I684" s="38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38"/>
      <c r="H685" s="38"/>
      <c r="I685" s="38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38"/>
      <c r="H686" s="38"/>
      <c r="I686" s="38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38"/>
      <c r="H687" s="38"/>
      <c r="I687" s="38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38"/>
      <c r="H688" s="38"/>
      <c r="I688" s="38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38"/>
      <c r="H689" s="38"/>
      <c r="I689" s="38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38"/>
      <c r="H690" s="38"/>
      <c r="I690" s="38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38"/>
      <c r="H691" s="38"/>
      <c r="I691" s="38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38"/>
      <c r="H692" s="38"/>
      <c r="I692" s="38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38"/>
      <c r="H693" s="38"/>
      <c r="I693" s="38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38"/>
      <c r="H694" s="38"/>
      <c r="I694" s="38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38"/>
      <c r="H695" s="38"/>
      <c r="I695" s="38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38"/>
      <c r="H696" s="38"/>
      <c r="I696" s="38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38"/>
      <c r="H697" s="38"/>
      <c r="I697" s="38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38"/>
      <c r="H698" s="38"/>
      <c r="I698" s="38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38"/>
      <c r="H699" s="38"/>
      <c r="I699" s="38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38"/>
      <c r="H700" s="38"/>
      <c r="I700" s="38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38"/>
      <c r="H701" s="38"/>
      <c r="I701" s="3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38"/>
      <c r="H702" s="38"/>
      <c r="I702" s="3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38"/>
      <c r="H703" s="38"/>
      <c r="I703" s="3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38"/>
      <c r="H704" s="38"/>
      <c r="I704" s="3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38"/>
      <c r="H705" s="38"/>
      <c r="I705" s="3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38"/>
      <c r="H706" s="38"/>
      <c r="I706" s="3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38"/>
      <c r="H707" s="38"/>
      <c r="I707" s="3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38"/>
      <c r="H708" s="38"/>
      <c r="I708" s="3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38"/>
      <c r="H709" s="38"/>
      <c r="I709" s="3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38"/>
      <c r="H710" s="38"/>
      <c r="I710" s="3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38"/>
      <c r="H711" s="38"/>
      <c r="I711" s="3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38"/>
      <c r="H712" s="38"/>
      <c r="I712" s="3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38"/>
      <c r="H713" s="38"/>
      <c r="I713" s="3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38"/>
      <c r="H714" s="38"/>
      <c r="I714" s="3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38"/>
      <c r="H715" s="38"/>
      <c r="I715" s="38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38"/>
      <c r="H716" s="38"/>
      <c r="I716" s="38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38"/>
      <c r="H717" s="38"/>
      <c r="I717" s="38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38"/>
      <c r="H718" s="38"/>
      <c r="I718" s="38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38"/>
      <c r="H719" s="38"/>
      <c r="I719" s="38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38"/>
      <c r="H720" s="38"/>
      <c r="I720" s="38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38"/>
      <c r="H721" s="38"/>
      <c r="I721" s="38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38"/>
      <c r="H722" s="38"/>
      <c r="I722" s="38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38"/>
      <c r="H723" s="38"/>
      <c r="I723" s="38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38"/>
      <c r="H724" s="38"/>
      <c r="I724" s="38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38"/>
      <c r="H725" s="38"/>
      <c r="I725" s="38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38"/>
      <c r="H726" s="38"/>
      <c r="I726" s="38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38"/>
      <c r="H727" s="38"/>
      <c r="I727" s="38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38"/>
      <c r="H728" s="38"/>
      <c r="I728" s="38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38"/>
      <c r="H729" s="38"/>
      <c r="I729" s="38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38"/>
      <c r="H730" s="38"/>
      <c r="I730" s="38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38"/>
      <c r="H731" s="38"/>
      <c r="I731" s="38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38"/>
      <c r="H732" s="38"/>
      <c r="I732" s="38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38"/>
      <c r="H733" s="38"/>
      <c r="I733" s="38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38"/>
      <c r="H734" s="38"/>
      <c r="I734" s="38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38"/>
      <c r="H735" s="38"/>
      <c r="I735" s="38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38"/>
      <c r="H736" s="38"/>
      <c r="I736" s="38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38"/>
      <c r="H737" s="38"/>
      <c r="I737" s="38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38"/>
      <c r="H738" s="38"/>
      <c r="I738" s="38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38"/>
      <c r="H739" s="38"/>
      <c r="I739" s="38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38"/>
      <c r="H740" s="38"/>
      <c r="I740" s="38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38"/>
      <c r="H741" s="38"/>
      <c r="I741" s="38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38"/>
      <c r="H742" s="38"/>
      <c r="I742" s="38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38"/>
      <c r="H743" s="38"/>
      <c r="I743" s="38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38"/>
      <c r="H744" s="38"/>
      <c r="I744" s="38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38"/>
      <c r="H745" s="38"/>
      <c r="I745" s="38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38"/>
      <c r="H746" s="38"/>
      <c r="I746" s="38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38"/>
      <c r="H747" s="38"/>
      <c r="I747" s="38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38"/>
      <c r="H748" s="38"/>
      <c r="I748" s="38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38"/>
      <c r="H749" s="38"/>
      <c r="I749" s="38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38"/>
      <c r="H750" s="38"/>
      <c r="I750" s="38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38"/>
      <c r="H751" s="38"/>
      <c r="I751" s="38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38"/>
      <c r="H752" s="38"/>
      <c r="I752" s="38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38"/>
      <c r="H753" s="38"/>
      <c r="I753" s="38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38"/>
      <c r="H754" s="38"/>
      <c r="I754" s="3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38"/>
      <c r="H755" s="38"/>
      <c r="I755" s="3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38"/>
      <c r="H756" s="38"/>
      <c r="I756" s="3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38"/>
      <c r="H757" s="38"/>
      <c r="I757" s="3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38"/>
      <c r="H758" s="38"/>
      <c r="I758" s="3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38"/>
      <c r="H759" s="38"/>
      <c r="I759" s="3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38"/>
      <c r="H760" s="38"/>
      <c r="I760" s="3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38"/>
      <c r="H761" s="38"/>
      <c r="I761" s="3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38"/>
      <c r="H762" s="38"/>
      <c r="I762" s="3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38"/>
      <c r="H763" s="38"/>
      <c r="I763" s="3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38"/>
      <c r="H764" s="38"/>
      <c r="I764" s="3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38"/>
      <c r="H765" s="38"/>
      <c r="I765" s="3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38"/>
      <c r="H766" s="38"/>
      <c r="I766" s="3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38"/>
      <c r="H767" s="38"/>
      <c r="I767" s="3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38"/>
      <c r="H768" s="38"/>
      <c r="I768" s="3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38"/>
      <c r="H769" s="38"/>
      <c r="I769" s="38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38"/>
      <c r="H770" s="38"/>
      <c r="I770" s="38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38"/>
      <c r="H771" s="38"/>
      <c r="I771" s="38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38"/>
      <c r="H772" s="38"/>
      <c r="I772" s="38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38"/>
      <c r="H773" s="38"/>
      <c r="I773" s="38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38"/>
      <c r="H774" s="38"/>
      <c r="I774" s="38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38"/>
      <c r="H775" s="38"/>
      <c r="I775" s="38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38"/>
      <c r="H776" s="38"/>
      <c r="I776" s="38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38"/>
      <c r="H777" s="38"/>
      <c r="I777" s="38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38"/>
      <c r="H778" s="38"/>
      <c r="I778" s="38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38"/>
      <c r="H779" s="38"/>
      <c r="I779" s="38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38"/>
      <c r="H780" s="38"/>
      <c r="I780" s="38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38"/>
      <c r="H781" s="38"/>
      <c r="I781" s="38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38"/>
      <c r="H782" s="38"/>
      <c r="I782" s="38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38"/>
      <c r="H783" s="38"/>
      <c r="I783" s="38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38"/>
      <c r="H784" s="38"/>
      <c r="I784" s="38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38"/>
      <c r="H785" s="38"/>
      <c r="I785" s="38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38"/>
      <c r="H786" s="38"/>
      <c r="I786" s="38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38"/>
      <c r="H787" s="38"/>
      <c r="I787" s="38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38"/>
      <c r="H788" s="38"/>
      <c r="I788" s="38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38"/>
      <c r="H789" s="38"/>
      <c r="I789" s="38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38"/>
      <c r="H790" s="38"/>
      <c r="I790" s="38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38"/>
      <c r="H791" s="38"/>
      <c r="I791" s="38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38"/>
      <c r="H792" s="38"/>
      <c r="I792" s="38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38"/>
      <c r="H793" s="38"/>
      <c r="I793" s="38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38"/>
      <c r="H794" s="38"/>
      <c r="I794" s="38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38"/>
      <c r="H795" s="38"/>
      <c r="I795" s="38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38"/>
      <c r="H796" s="38"/>
      <c r="I796" s="38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38"/>
      <c r="H797" s="38"/>
      <c r="I797" s="38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38"/>
      <c r="H798" s="38"/>
      <c r="I798" s="38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38"/>
      <c r="H799" s="38"/>
      <c r="I799" s="38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38"/>
      <c r="H800" s="38"/>
      <c r="I800" s="38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38"/>
      <c r="H801" s="38"/>
      <c r="I801" s="38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38"/>
      <c r="H802" s="38"/>
      <c r="I802" s="38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38"/>
      <c r="H803" s="38"/>
      <c r="I803" s="38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38"/>
      <c r="H804" s="38"/>
      <c r="I804" s="38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38"/>
      <c r="H805" s="38"/>
      <c r="I805" s="38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38"/>
      <c r="H806" s="38"/>
      <c r="I806" s="38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38"/>
      <c r="H807" s="38"/>
      <c r="I807" s="38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38"/>
      <c r="H808" s="38"/>
      <c r="I808" s="3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38"/>
      <c r="H809" s="38"/>
      <c r="I809" s="3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38"/>
      <c r="H810" s="38"/>
      <c r="I810" s="3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38"/>
      <c r="H811" s="38"/>
      <c r="I811" s="3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38"/>
      <c r="H812" s="38"/>
      <c r="I812" s="3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38"/>
      <c r="H813" s="38"/>
      <c r="I813" s="3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38"/>
      <c r="H814" s="38"/>
      <c r="I814" s="3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38"/>
      <c r="H815" s="38"/>
      <c r="I815" s="3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38"/>
      <c r="H816" s="38"/>
      <c r="I816" s="3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38"/>
      <c r="H817" s="38"/>
      <c r="I817" s="3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38"/>
      <c r="H818" s="38"/>
      <c r="I818" s="3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38"/>
      <c r="H819" s="38"/>
      <c r="I819" s="3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38"/>
      <c r="H820" s="38"/>
      <c r="I820" s="3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38"/>
      <c r="H821" s="38"/>
      <c r="I821" s="3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38"/>
      <c r="H822" s="38"/>
      <c r="I822" s="3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38"/>
      <c r="H823" s="38"/>
      <c r="I823" s="3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38"/>
      <c r="H824" s="38"/>
      <c r="I824" s="38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38"/>
      <c r="H825" s="38"/>
      <c r="I825" s="38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38"/>
      <c r="H826" s="38"/>
      <c r="I826" s="38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38"/>
      <c r="H827" s="38"/>
      <c r="I827" s="38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38"/>
      <c r="H828" s="38"/>
      <c r="I828" s="38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38"/>
      <c r="H829" s="38"/>
      <c r="I829" s="38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38"/>
      <c r="H830" s="38"/>
      <c r="I830" s="38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38"/>
      <c r="H831" s="38"/>
      <c r="I831" s="38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38"/>
      <c r="H832" s="38"/>
      <c r="I832" s="38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38"/>
      <c r="H833" s="38"/>
      <c r="I833" s="38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38"/>
      <c r="H834" s="38"/>
      <c r="I834" s="38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38"/>
      <c r="H835" s="38"/>
      <c r="I835" s="38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38"/>
      <c r="H836" s="38"/>
      <c r="I836" s="38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38"/>
      <c r="H837" s="38"/>
      <c r="I837" s="38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38"/>
      <c r="H838" s="38"/>
      <c r="I838" s="38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38"/>
      <c r="H839" s="38"/>
      <c r="I839" s="38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38"/>
      <c r="H840" s="38"/>
      <c r="I840" s="38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38"/>
      <c r="H841" s="38"/>
      <c r="I841" s="38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38"/>
      <c r="H842" s="38"/>
      <c r="I842" s="38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38"/>
      <c r="H843" s="38"/>
      <c r="I843" s="38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38"/>
      <c r="H844" s="38"/>
      <c r="I844" s="38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38"/>
      <c r="H845" s="38"/>
      <c r="I845" s="38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38"/>
      <c r="H846" s="38"/>
      <c r="I846" s="38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38"/>
      <c r="H847" s="38"/>
      <c r="I847" s="38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38"/>
      <c r="H848" s="38"/>
      <c r="I848" s="38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38"/>
      <c r="H849" s="38"/>
      <c r="I849" s="38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38"/>
      <c r="H850" s="38"/>
      <c r="I850" s="38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38"/>
      <c r="H851" s="38"/>
      <c r="I851" s="38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38"/>
      <c r="H852" s="38"/>
      <c r="I852" s="38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38"/>
      <c r="H853" s="38"/>
      <c r="I853" s="38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38"/>
      <c r="H854" s="38"/>
      <c r="I854" s="38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38"/>
      <c r="H855" s="38"/>
      <c r="I855" s="38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38"/>
      <c r="H856" s="38"/>
      <c r="I856" s="38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38"/>
      <c r="H857" s="38"/>
      <c r="I857" s="38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38"/>
      <c r="H858" s="38"/>
      <c r="I858" s="38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38"/>
      <c r="H859" s="38"/>
      <c r="I859" s="38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38"/>
      <c r="H860" s="38"/>
      <c r="I860" s="38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38"/>
      <c r="H861" s="38"/>
      <c r="I861" s="38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38"/>
      <c r="H862" s="38"/>
      <c r="I862" s="38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38"/>
      <c r="H863" s="38"/>
      <c r="I863" s="38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38"/>
      <c r="H864" s="38"/>
      <c r="I864" s="38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38"/>
      <c r="H865" s="38"/>
      <c r="I865" s="38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38"/>
      <c r="H866" s="38"/>
      <c r="I866" s="38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38"/>
      <c r="H867" s="38"/>
      <c r="I867" s="38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38"/>
      <c r="H868" s="38"/>
      <c r="I868" s="38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38"/>
      <c r="H869" s="38"/>
      <c r="I869" s="38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38"/>
      <c r="H870" s="38"/>
      <c r="I870" s="38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38"/>
      <c r="H871" s="38"/>
      <c r="I871" s="38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38"/>
      <c r="H872" s="38"/>
      <c r="I872" s="38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38"/>
      <c r="H873" s="38"/>
      <c r="I873" s="38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38"/>
      <c r="H874" s="38"/>
      <c r="I874" s="38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38"/>
      <c r="H875" s="38"/>
      <c r="I875" s="38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38"/>
      <c r="H876" s="38"/>
      <c r="I876" s="38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38"/>
      <c r="H877" s="38"/>
      <c r="I877" s="38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38"/>
      <c r="H878" s="38"/>
      <c r="I878" s="38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38"/>
      <c r="H879" s="38"/>
      <c r="I879" s="38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38"/>
      <c r="H880" s="38"/>
      <c r="I880" s="38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38"/>
      <c r="H881" s="38"/>
      <c r="I881" s="38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38"/>
      <c r="H882" s="38"/>
      <c r="I882" s="38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38"/>
      <c r="H883" s="38"/>
      <c r="I883" s="3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38"/>
      <c r="H884" s="38"/>
      <c r="I884" s="3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38"/>
      <c r="H885" s="38"/>
      <c r="I885" s="3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38"/>
      <c r="H886" s="38"/>
      <c r="I886" s="3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38"/>
      <c r="H887" s="38"/>
      <c r="I887" s="3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38"/>
      <c r="H888" s="38"/>
      <c r="I888" s="3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38"/>
      <c r="H889" s="38"/>
      <c r="I889" s="3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38"/>
      <c r="H890" s="38"/>
      <c r="I890" s="3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38"/>
      <c r="H891" s="38"/>
      <c r="I891" s="3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38"/>
      <c r="H892" s="38"/>
      <c r="I892" s="3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38"/>
      <c r="H893" s="38"/>
      <c r="I893" s="3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38"/>
      <c r="H894" s="38"/>
      <c r="I894" s="3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38"/>
      <c r="H895" s="38"/>
      <c r="I895" s="3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38"/>
      <c r="H896" s="38"/>
      <c r="I896" s="3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38"/>
      <c r="H897" s="38"/>
      <c r="I897" s="38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38"/>
      <c r="H898" s="38"/>
      <c r="I898" s="38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38"/>
      <c r="H899" s="38"/>
      <c r="I899" s="38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38"/>
      <c r="H900" s="38"/>
      <c r="I900" s="38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38"/>
      <c r="H901" s="38"/>
      <c r="I901" s="38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38"/>
      <c r="H902" s="38"/>
      <c r="I902" s="38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38"/>
      <c r="H903" s="38"/>
      <c r="I903" s="38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38"/>
      <c r="H904" s="38"/>
      <c r="I904" s="38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38"/>
      <c r="H905" s="38"/>
      <c r="I905" s="38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38"/>
      <c r="H906" s="38"/>
      <c r="I906" s="38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38"/>
      <c r="H907" s="38"/>
      <c r="I907" s="38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38"/>
      <c r="H908" s="38"/>
      <c r="I908" s="38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38"/>
      <c r="H909" s="38"/>
      <c r="I909" s="38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38"/>
      <c r="H910" s="38"/>
      <c r="I910" s="38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38"/>
      <c r="H911" s="38"/>
      <c r="I911" s="38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38"/>
      <c r="H912" s="38"/>
      <c r="I912" s="38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38"/>
      <c r="H913" s="38"/>
      <c r="I913" s="38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38"/>
      <c r="H914" s="38"/>
      <c r="I914" s="38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38"/>
      <c r="H915" s="38"/>
      <c r="I915" s="38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38"/>
      <c r="H916" s="38"/>
      <c r="I916" s="38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38"/>
      <c r="H917" s="38"/>
      <c r="I917" s="38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38"/>
      <c r="H918" s="38"/>
      <c r="I918" s="38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38"/>
      <c r="H919" s="38"/>
      <c r="I919" s="3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38"/>
      <c r="H920" s="38"/>
      <c r="I920" s="3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38"/>
      <c r="H921" s="38"/>
      <c r="I921" s="3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38"/>
      <c r="H922" s="38"/>
      <c r="I922" s="3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38"/>
      <c r="H923" s="38"/>
      <c r="I923" s="3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38"/>
      <c r="H924" s="38"/>
      <c r="I924" s="3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38"/>
      <c r="H925" s="38"/>
      <c r="I925" s="3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38"/>
      <c r="H926" s="38"/>
      <c r="I926" s="3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38"/>
      <c r="H927" s="38"/>
      <c r="I927" s="3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38"/>
      <c r="H928" s="38"/>
      <c r="I928" s="3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38"/>
      <c r="H929" s="38"/>
      <c r="I929" s="3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38"/>
      <c r="H930" s="38"/>
      <c r="I930" s="3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38"/>
      <c r="H931" s="38"/>
      <c r="I931" s="3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38"/>
      <c r="H932" s="38"/>
      <c r="I932" s="3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38"/>
      <c r="H933" s="38"/>
      <c r="I933" s="3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38"/>
      <c r="H934" s="38"/>
      <c r="I934" s="38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38"/>
      <c r="H935" s="38"/>
      <c r="I935" s="38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38"/>
      <c r="H936" s="38"/>
      <c r="I936" s="38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38"/>
      <c r="H937" s="38"/>
      <c r="I937" s="38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38"/>
      <c r="H938" s="38"/>
      <c r="I938" s="38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38"/>
      <c r="H939" s="38"/>
      <c r="I939" s="38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38"/>
      <c r="H940" s="38"/>
      <c r="I940" s="38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38"/>
      <c r="H941" s="38"/>
      <c r="I941" s="38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38"/>
      <c r="H942" s="38"/>
      <c r="I942" s="38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38"/>
      <c r="H943" s="38"/>
      <c r="I943" s="38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38"/>
      <c r="H944" s="38"/>
      <c r="I944" s="38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38"/>
      <c r="H945" s="38"/>
      <c r="I945" s="38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38"/>
      <c r="H946" s="38"/>
      <c r="I946" s="38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38"/>
      <c r="H947" s="38"/>
      <c r="I947" s="38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38"/>
      <c r="H948" s="38"/>
      <c r="I948" s="38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38"/>
      <c r="H949" s="38"/>
      <c r="I949" s="38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38"/>
      <c r="H950" s="38"/>
      <c r="I950" s="38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38"/>
      <c r="H951" s="38"/>
      <c r="I951" s="38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38"/>
      <c r="H952" s="38"/>
      <c r="I952" s="38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38"/>
      <c r="H953" s="38"/>
      <c r="I953" s="38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38"/>
      <c r="H954" s="38"/>
      <c r="I954" s="38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38"/>
      <c r="H955" s="38"/>
      <c r="I955" s="38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38"/>
      <c r="H956" s="38"/>
      <c r="I956" s="38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38"/>
      <c r="H957" s="38"/>
      <c r="I957" s="38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38"/>
      <c r="H958" s="38"/>
      <c r="I958" s="38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38"/>
      <c r="H959" s="38"/>
      <c r="I959" s="38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38"/>
      <c r="H960" s="38"/>
      <c r="I960" s="38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38"/>
      <c r="H961" s="38"/>
      <c r="I961" s="38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38"/>
      <c r="H962" s="38"/>
      <c r="I962" s="38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38"/>
      <c r="H963" s="38"/>
      <c r="I963" s="38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38"/>
      <c r="H964" s="38"/>
      <c r="I964" s="38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38"/>
      <c r="H965" s="38"/>
      <c r="I965" s="38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38"/>
      <c r="H966" s="38"/>
      <c r="I966" s="38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38"/>
      <c r="H967" s="38"/>
      <c r="I967" s="38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38"/>
      <c r="H968" s="38"/>
      <c r="I968" s="38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38"/>
      <c r="H969" s="38"/>
      <c r="I969" s="38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38"/>
      <c r="H970" s="38"/>
      <c r="I970" s="38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38"/>
      <c r="H971" s="38"/>
      <c r="I971" s="38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38"/>
      <c r="H972" s="38"/>
      <c r="I972" s="38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38"/>
      <c r="H973" s="38"/>
      <c r="I973" s="38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38"/>
      <c r="H974" s="38"/>
      <c r="I974" s="38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38"/>
      <c r="H975" s="38"/>
      <c r="I975" s="38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38"/>
      <c r="H976" s="38"/>
      <c r="I976" s="38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38"/>
      <c r="H977" s="38"/>
      <c r="I977" s="38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38"/>
      <c r="H978" s="38"/>
      <c r="I978" s="38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38"/>
      <c r="H979" s="38"/>
      <c r="I979" s="38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38"/>
      <c r="H980" s="38"/>
      <c r="I980" s="38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38"/>
      <c r="H981" s="38"/>
      <c r="I981" s="38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38"/>
      <c r="H982" s="38"/>
      <c r="I982" s="38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38"/>
      <c r="H983" s="38"/>
      <c r="I983" s="38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38"/>
      <c r="H984" s="38"/>
      <c r="I984" s="38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38"/>
      <c r="H985" s="38"/>
      <c r="I985" s="38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38"/>
      <c r="H986" s="38"/>
      <c r="I986" s="38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38"/>
      <c r="H987" s="38"/>
      <c r="I987" s="38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38"/>
      <c r="H988" s="38"/>
      <c r="I988" s="38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38"/>
      <c r="H989" s="38"/>
      <c r="I989" s="38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38"/>
      <c r="H990" s="38"/>
      <c r="I990" s="38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38"/>
      <c r="H991" s="38"/>
      <c r="I991" s="38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38"/>
      <c r="H992" s="38"/>
      <c r="I992" s="38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38"/>
      <c r="H993" s="38"/>
      <c r="I993" s="38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38"/>
      <c r="H994" s="38"/>
      <c r="I994" s="38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38"/>
      <c r="H995" s="38"/>
      <c r="I995" s="38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38"/>
      <c r="H996" s="38"/>
      <c r="I996" s="38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38"/>
      <c r="H997" s="38"/>
      <c r="I997" s="38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38"/>
      <c r="H998" s="38"/>
      <c r="I998" s="38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"/>
      <c r="B999" s="2"/>
      <c r="C999" s="2"/>
      <c r="D999" s="2"/>
      <c r="E999" s="2"/>
      <c r="F999" s="2"/>
      <c r="G999" s="38"/>
      <c r="H999" s="38"/>
      <c r="I999" s="38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>
      <c r="A1000" s="2"/>
      <c r="B1000" s="2"/>
      <c r="C1000" s="2"/>
      <c r="D1000" s="2"/>
      <c r="E1000" s="2"/>
      <c r="F1000" s="2"/>
      <c r="G1000" s="38"/>
      <c r="H1000" s="38"/>
      <c r="I1000" s="38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2:B2"/>
    <mergeCell ref="A9:B9"/>
  </mergeCells>
  <printOptions horizontalCentered="1"/>
  <pageMargins left="0.39370078740157483" right="0.39370078740157483" top="0.39370078740157483" bottom="0.39370078740157483" header="0" footer="0"/>
  <pageSetup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81"/>
  <sheetViews>
    <sheetView workbookViewId="0"/>
  </sheetViews>
  <sheetFormatPr defaultColWidth="14.42578125" defaultRowHeight="15" customHeight="1"/>
  <cols>
    <col min="1" max="1" width="3.28515625" customWidth="1"/>
    <col min="2" max="2" width="28.28515625" customWidth="1"/>
    <col min="3" max="3" width="6.85546875" customWidth="1"/>
    <col min="4" max="5" width="6.140625" customWidth="1"/>
    <col min="6" max="6" width="12.42578125" customWidth="1"/>
    <col min="7" max="11" width="8.85546875" customWidth="1"/>
    <col min="12" max="14" width="8.85546875" hidden="1" customWidth="1"/>
    <col min="15" max="26" width="8.85546875" customWidth="1"/>
  </cols>
  <sheetData>
    <row r="1" spans="1:26" ht="12" customHeight="1">
      <c r="A1" s="138" t="s">
        <v>267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64"/>
      <c r="T1" s="64"/>
      <c r="U1" s="64"/>
      <c r="V1" s="64"/>
      <c r="W1" s="64"/>
      <c r="X1" s="64"/>
      <c r="Y1" s="64"/>
      <c r="Z1" s="64"/>
    </row>
    <row r="2" spans="1:26" ht="12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4"/>
      <c r="T2" s="64"/>
      <c r="U2" s="64"/>
      <c r="V2" s="64"/>
      <c r="W2" s="64"/>
      <c r="X2" s="64"/>
      <c r="Y2" s="64"/>
      <c r="Z2" s="64"/>
    </row>
    <row r="3" spans="1:26" ht="24" customHeight="1">
      <c r="A3" s="137" t="s">
        <v>127</v>
      </c>
      <c r="B3" s="137" t="s">
        <v>128</v>
      </c>
      <c r="C3" s="136" t="s">
        <v>129</v>
      </c>
      <c r="D3" s="134"/>
      <c r="E3" s="137" t="s">
        <v>130</v>
      </c>
      <c r="F3" s="137" t="s">
        <v>131</v>
      </c>
      <c r="G3" s="137" t="s">
        <v>132</v>
      </c>
      <c r="H3" s="136" t="s">
        <v>120</v>
      </c>
      <c r="I3" s="134"/>
      <c r="J3" s="136" t="s">
        <v>133</v>
      </c>
      <c r="K3" s="134"/>
      <c r="L3" s="136" t="s">
        <v>134</v>
      </c>
      <c r="M3" s="133"/>
      <c r="N3" s="133"/>
      <c r="O3" s="133"/>
      <c r="P3" s="133"/>
      <c r="Q3" s="134"/>
      <c r="R3" s="137" t="s">
        <v>135</v>
      </c>
      <c r="S3" s="64"/>
      <c r="T3" s="64"/>
      <c r="U3" s="64"/>
      <c r="V3" s="64"/>
      <c r="W3" s="64"/>
      <c r="X3" s="64"/>
      <c r="Y3" s="64"/>
      <c r="Z3" s="64"/>
    </row>
    <row r="4" spans="1:26" ht="12" customHeight="1">
      <c r="A4" s="131"/>
      <c r="B4" s="131"/>
      <c r="C4" s="65" t="s">
        <v>136</v>
      </c>
      <c r="D4" s="65" t="s">
        <v>137</v>
      </c>
      <c r="E4" s="131"/>
      <c r="F4" s="131"/>
      <c r="G4" s="131"/>
      <c r="H4" s="65" t="s">
        <v>136</v>
      </c>
      <c r="I4" s="65" t="s">
        <v>137</v>
      </c>
      <c r="J4" s="65" t="s">
        <v>138</v>
      </c>
      <c r="K4" s="65" t="s">
        <v>139</v>
      </c>
      <c r="L4" s="65" t="s">
        <v>17</v>
      </c>
      <c r="M4" s="65" t="s">
        <v>140</v>
      </c>
      <c r="N4" s="65" t="s">
        <v>141</v>
      </c>
      <c r="O4" s="65" t="s">
        <v>142</v>
      </c>
      <c r="P4" s="65" t="s">
        <v>143</v>
      </c>
      <c r="Q4" s="65" t="s">
        <v>23</v>
      </c>
      <c r="R4" s="131"/>
      <c r="S4" s="64"/>
      <c r="T4" s="64"/>
      <c r="U4" s="64"/>
      <c r="V4" s="64"/>
      <c r="W4" s="64"/>
      <c r="X4" s="64"/>
      <c r="Y4" s="64"/>
      <c r="Z4" s="64"/>
    </row>
    <row r="5" spans="1:26" ht="12" customHeight="1">
      <c r="A5" s="66" t="s">
        <v>144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4"/>
      <c r="T5" s="64"/>
      <c r="U5" s="64"/>
      <c r="V5" s="64"/>
      <c r="W5" s="64"/>
      <c r="X5" s="64"/>
      <c r="Y5" s="64"/>
      <c r="Z5" s="64"/>
    </row>
    <row r="6" spans="1:26" ht="12" customHeight="1">
      <c r="A6" s="68">
        <v>1</v>
      </c>
      <c r="B6" s="69" t="s">
        <v>145</v>
      </c>
      <c r="C6" s="70">
        <v>22</v>
      </c>
      <c r="D6" s="71">
        <v>16</v>
      </c>
      <c r="E6" s="72">
        <f t="shared" ref="E6:E40" si="0">C6+D6</f>
        <v>38</v>
      </c>
      <c r="F6" s="70" t="s">
        <v>146</v>
      </c>
      <c r="G6" s="70">
        <v>6</v>
      </c>
      <c r="H6" s="70">
        <v>0</v>
      </c>
      <c r="I6" s="71">
        <v>5</v>
      </c>
      <c r="J6" s="70">
        <v>2</v>
      </c>
      <c r="K6" s="71">
        <v>4</v>
      </c>
      <c r="L6" s="72"/>
      <c r="M6" s="72"/>
      <c r="N6" s="72"/>
      <c r="O6" s="70">
        <v>0</v>
      </c>
      <c r="P6" s="71">
        <v>6</v>
      </c>
      <c r="Q6" s="71">
        <v>0</v>
      </c>
      <c r="R6" s="72">
        <f t="shared" ref="R6:R39" si="1">O6+P6+Q6</f>
        <v>6</v>
      </c>
      <c r="S6" s="64"/>
      <c r="T6" s="64"/>
      <c r="U6" s="64"/>
      <c r="V6" s="64"/>
      <c r="W6" s="64"/>
      <c r="X6" s="64"/>
      <c r="Y6" s="64"/>
      <c r="Z6" s="64"/>
    </row>
    <row r="7" spans="1:26" ht="12" customHeight="1">
      <c r="A7" s="73">
        <v>2</v>
      </c>
      <c r="B7" s="74" t="s">
        <v>147</v>
      </c>
      <c r="C7" s="75">
        <v>9</v>
      </c>
      <c r="D7" s="76">
        <v>7</v>
      </c>
      <c r="E7" s="72">
        <f t="shared" si="0"/>
        <v>16</v>
      </c>
      <c r="F7" s="75" t="s">
        <v>146</v>
      </c>
      <c r="G7" s="75">
        <v>3</v>
      </c>
      <c r="H7" s="75">
        <v>0</v>
      </c>
      <c r="I7" s="76">
        <v>2</v>
      </c>
      <c r="J7" s="75">
        <v>3</v>
      </c>
      <c r="K7" s="76">
        <v>0</v>
      </c>
      <c r="L7" s="72"/>
      <c r="M7" s="72"/>
      <c r="N7" s="72"/>
      <c r="O7" s="75">
        <v>1</v>
      </c>
      <c r="P7" s="76">
        <v>2</v>
      </c>
      <c r="Q7" s="76">
        <v>0</v>
      </c>
      <c r="R7" s="72">
        <f t="shared" si="1"/>
        <v>3</v>
      </c>
      <c r="S7" s="64"/>
      <c r="T7" s="64"/>
      <c r="U7" s="64"/>
      <c r="V7" s="64"/>
      <c r="W7" s="64"/>
      <c r="X7" s="64"/>
      <c r="Y7" s="64"/>
      <c r="Z7" s="64"/>
    </row>
    <row r="8" spans="1:26" ht="12" customHeight="1">
      <c r="A8" s="73">
        <v>3</v>
      </c>
      <c r="B8" s="74" t="s">
        <v>148</v>
      </c>
      <c r="C8" s="75">
        <v>9</v>
      </c>
      <c r="D8" s="76">
        <v>20</v>
      </c>
      <c r="E8" s="72">
        <f t="shared" si="0"/>
        <v>29</v>
      </c>
      <c r="F8" s="75" t="s">
        <v>146</v>
      </c>
      <c r="G8" s="75">
        <v>5</v>
      </c>
      <c r="H8" s="75">
        <v>0</v>
      </c>
      <c r="I8" s="76">
        <v>4</v>
      </c>
      <c r="J8" s="75">
        <v>0</v>
      </c>
      <c r="K8" s="76">
        <v>5</v>
      </c>
      <c r="L8" s="72"/>
      <c r="M8" s="72"/>
      <c r="N8" s="72"/>
      <c r="O8" s="75">
        <v>2</v>
      </c>
      <c r="P8" s="76">
        <v>3</v>
      </c>
      <c r="Q8" s="76">
        <v>0</v>
      </c>
      <c r="R8" s="72">
        <f t="shared" si="1"/>
        <v>5</v>
      </c>
      <c r="S8" s="64"/>
      <c r="T8" s="64"/>
      <c r="U8" s="64"/>
      <c r="V8" s="64"/>
      <c r="W8" s="64"/>
      <c r="X8" s="64"/>
      <c r="Y8" s="64"/>
      <c r="Z8" s="64"/>
    </row>
    <row r="9" spans="1:26" ht="12" customHeight="1">
      <c r="A9" s="73">
        <v>4</v>
      </c>
      <c r="B9" s="74" t="s">
        <v>149</v>
      </c>
      <c r="C9" s="75">
        <v>22</v>
      </c>
      <c r="D9" s="76">
        <v>21</v>
      </c>
      <c r="E9" s="72">
        <f t="shared" si="0"/>
        <v>43</v>
      </c>
      <c r="F9" s="75" t="s">
        <v>146</v>
      </c>
      <c r="G9" s="75">
        <v>6</v>
      </c>
      <c r="H9" s="75">
        <v>0</v>
      </c>
      <c r="I9" s="76">
        <v>5</v>
      </c>
      <c r="J9" s="75">
        <v>3</v>
      </c>
      <c r="K9" s="76">
        <v>3</v>
      </c>
      <c r="L9" s="72"/>
      <c r="M9" s="72"/>
      <c r="N9" s="72"/>
      <c r="O9" s="75">
        <v>0</v>
      </c>
      <c r="P9" s="76">
        <v>6</v>
      </c>
      <c r="Q9" s="76">
        <v>0</v>
      </c>
      <c r="R9" s="72">
        <f t="shared" si="1"/>
        <v>6</v>
      </c>
      <c r="S9" s="64"/>
      <c r="T9" s="64"/>
      <c r="U9" s="64"/>
      <c r="V9" s="64"/>
      <c r="W9" s="64"/>
      <c r="X9" s="64"/>
      <c r="Y9" s="64"/>
      <c r="Z9" s="64"/>
    </row>
    <row r="10" spans="1:26" ht="12" customHeight="1">
      <c r="A10" s="73">
        <v>5</v>
      </c>
      <c r="B10" s="74" t="s">
        <v>150</v>
      </c>
      <c r="C10" s="75">
        <v>12</v>
      </c>
      <c r="D10" s="76">
        <v>16</v>
      </c>
      <c r="E10" s="72">
        <f t="shared" si="0"/>
        <v>28</v>
      </c>
      <c r="F10" s="75" t="s">
        <v>146</v>
      </c>
      <c r="G10" s="75">
        <v>5</v>
      </c>
      <c r="H10" s="75">
        <v>0</v>
      </c>
      <c r="I10" s="76">
        <v>4</v>
      </c>
      <c r="J10" s="75">
        <v>2</v>
      </c>
      <c r="K10" s="76">
        <v>3</v>
      </c>
      <c r="L10" s="72"/>
      <c r="M10" s="72"/>
      <c r="N10" s="72"/>
      <c r="O10" s="75">
        <v>0</v>
      </c>
      <c r="P10" s="76">
        <v>5</v>
      </c>
      <c r="Q10" s="76">
        <v>0</v>
      </c>
      <c r="R10" s="72">
        <f t="shared" si="1"/>
        <v>5</v>
      </c>
      <c r="S10" s="64"/>
      <c r="T10" s="64"/>
      <c r="U10" s="64"/>
      <c r="V10" s="64"/>
      <c r="W10" s="64"/>
      <c r="X10" s="64"/>
      <c r="Y10" s="64"/>
      <c r="Z10" s="64"/>
    </row>
    <row r="11" spans="1:26" ht="12" customHeight="1">
      <c r="A11" s="73">
        <v>6</v>
      </c>
      <c r="B11" s="74" t="s">
        <v>151</v>
      </c>
      <c r="C11" s="75">
        <v>15</v>
      </c>
      <c r="D11" s="76">
        <v>22</v>
      </c>
      <c r="E11" s="72">
        <f t="shared" si="0"/>
        <v>37</v>
      </c>
      <c r="F11" s="75" t="s">
        <v>152</v>
      </c>
      <c r="G11" s="75">
        <v>4</v>
      </c>
      <c r="H11" s="75">
        <v>0</v>
      </c>
      <c r="I11" s="76">
        <v>3</v>
      </c>
      <c r="J11" s="75">
        <v>1</v>
      </c>
      <c r="K11" s="76">
        <v>3</v>
      </c>
      <c r="L11" s="72"/>
      <c r="M11" s="72"/>
      <c r="N11" s="72"/>
      <c r="O11" s="75">
        <v>1</v>
      </c>
      <c r="P11" s="76">
        <v>3</v>
      </c>
      <c r="Q11" s="76">
        <v>0</v>
      </c>
      <c r="R11" s="72">
        <f t="shared" si="1"/>
        <v>4</v>
      </c>
      <c r="S11" s="64"/>
      <c r="T11" s="64"/>
      <c r="U11" s="64"/>
      <c r="V11" s="64"/>
      <c r="W11" s="64"/>
      <c r="X11" s="64"/>
      <c r="Y11" s="64"/>
      <c r="Z11" s="64"/>
    </row>
    <row r="12" spans="1:26" ht="12" customHeight="1">
      <c r="A12" s="73">
        <v>7</v>
      </c>
      <c r="B12" s="74" t="s">
        <v>153</v>
      </c>
      <c r="C12" s="75">
        <v>14</v>
      </c>
      <c r="D12" s="76">
        <v>12</v>
      </c>
      <c r="E12" s="72">
        <f t="shared" si="0"/>
        <v>26</v>
      </c>
      <c r="F12" s="75" t="s">
        <v>146</v>
      </c>
      <c r="G12" s="75">
        <v>4</v>
      </c>
      <c r="H12" s="75">
        <v>0</v>
      </c>
      <c r="I12" s="76">
        <v>3</v>
      </c>
      <c r="J12" s="75">
        <v>4</v>
      </c>
      <c r="K12" s="76">
        <v>0</v>
      </c>
      <c r="L12" s="72"/>
      <c r="M12" s="72"/>
      <c r="N12" s="72"/>
      <c r="O12" s="75">
        <v>0</v>
      </c>
      <c r="P12" s="76">
        <v>4</v>
      </c>
      <c r="Q12" s="76">
        <v>0</v>
      </c>
      <c r="R12" s="72">
        <f t="shared" si="1"/>
        <v>4</v>
      </c>
      <c r="S12" s="64"/>
      <c r="T12" s="64"/>
      <c r="U12" s="64"/>
      <c r="V12" s="64"/>
      <c r="W12" s="64"/>
      <c r="X12" s="64"/>
      <c r="Y12" s="64"/>
      <c r="Z12" s="64"/>
    </row>
    <row r="13" spans="1:26" ht="12" customHeight="1">
      <c r="A13" s="73">
        <v>8</v>
      </c>
      <c r="B13" s="74" t="s">
        <v>154</v>
      </c>
      <c r="C13" s="75">
        <v>41</v>
      </c>
      <c r="D13" s="76">
        <v>42</v>
      </c>
      <c r="E13" s="72">
        <f t="shared" si="0"/>
        <v>83</v>
      </c>
      <c r="F13" s="75" t="s">
        <v>146</v>
      </c>
      <c r="G13" s="75">
        <v>9</v>
      </c>
      <c r="H13" s="75">
        <v>0</v>
      </c>
      <c r="I13" s="76">
        <v>8</v>
      </c>
      <c r="J13" s="75">
        <v>7</v>
      </c>
      <c r="K13" s="76">
        <v>2</v>
      </c>
      <c r="L13" s="72"/>
      <c r="M13" s="72"/>
      <c r="N13" s="72"/>
      <c r="O13" s="75">
        <v>0</v>
      </c>
      <c r="P13" s="76">
        <v>9</v>
      </c>
      <c r="Q13" s="76">
        <v>0</v>
      </c>
      <c r="R13" s="72">
        <f t="shared" si="1"/>
        <v>9</v>
      </c>
      <c r="S13" s="64"/>
      <c r="T13" s="64"/>
      <c r="U13" s="64"/>
      <c r="V13" s="64"/>
      <c r="W13" s="64"/>
      <c r="X13" s="64"/>
      <c r="Y13" s="64"/>
      <c r="Z13" s="64"/>
    </row>
    <row r="14" spans="1:26" ht="12" customHeight="1">
      <c r="A14" s="73">
        <v>9</v>
      </c>
      <c r="B14" s="74" t="s">
        <v>155</v>
      </c>
      <c r="C14" s="75">
        <v>5</v>
      </c>
      <c r="D14" s="76">
        <v>2</v>
      </c>
      <c r="E14" s="72">
        <f t="shared" si="0"/>
        <v>7</v>
      </c>
      <c r="F14" s="75" t="s">
        <v>146</v>
      </c>
      <c r="G14" s="75">
        <v>2</v>
      </c>
      <c r="H14" s="75">
        <v>0</v>
      </c>
      <c r="I14" s="76">
        <v>1</v>
      </c>
      <c r="J14" s="75">
        <v>2</v>
      </c>
      <c r="K14" s="76">
        <v>0</v>
      </c>
      <c r="L14" s="72"/>
      <c r="M14" s="72"/>
      <c r="N14" s="72"/>
      <c r="O14" s="75">
        <v>0</v>
      </c>
      <c r="P14" s="76">
        <v>2</v>
      </c>
      <c r="Q14" s="76">
        <v>0</v>
      </c>
      <c r="R14" s="72">
        <f t="shared" si="1"/>
        <v>2</v>
      </c>
      <c r="S14" s="64"/>
      <c r="T14" s="64"/>
      <c r="U14" s="64"/>
      <c r="V14" s="64"/>
      <c r="W14" s="64"/>
      <c r="X14" s="64"/>
      <c r="Y14" s="64"/>
      <c r="Z14" s="64"/>
    </row>
    <row r="15" spans="1:26" ht="12" customHeight="1">
      <c r="A15" s="73">
        <v>10</v>
      </c>
      <c r="B15" s="74" t="s">
        <v>156</v>
      </c>
      <c r="C15" s="75">
        <v>10</v>
      </c>
      <c r="D15" s="76">
        <v>7</v>
      </c>
      <c r="E15" s="72">
        <f t="shared" si="0"/>
        <v>17</v>
      </c>
      <c r="F15" s="75" t="s">
        <v>146</v>
      </c>
      <c r="G15" s="75">
        <v>3</v>
      </c>
      <c r="H15" s="75">
        <v>0</v>
      </c>
      <c r="I15" s="76">
        <v>2</v>
      </c>
      <c r="J15" s="75">
        <v>1</v>
      </c>
      <c r="K15" s="76">
        <v>2</v>
      </c>
      <c r="L15" s="72"/>
      <c r="M15" s="72"/>
      <c r="N15" s="72"/>
      <c r="O15" s="75">
        <v>0</v>
      </c>
      <c r="P15" s="76">
        <v>3</v>
      </c>
      <c r="Q15" s="76">
        <v>0</v>
      </c>
      <c r="R15" s="72">
        <f t="shared" si="1"/>
        <v>3</v>
      </c>
      <c r="S15" s="64"/>
      <c r="T15" s="64"/>
      <c r="U15" s="64"/>
      <c r="V15" s="64"/>
      <c r="W15" s="64"/>
      <c r="X15" s="64"/>
      <c r="Y15" s="64"/>
      <c r="Z15" s="64"/>
    </row>
    <row r="16" spans="1:26" ht="12" customHeight="1">
      <c r="A16" s="73">
        <v>11</v>
      </c>
      <c r="B16" s="74" t="s">
        <v>157</v>
      </c>
      <c r="C16" s="75">
        <v>20</v>
      </c>
      <c r="D16" s="76">
        <v>11</v>
      </c>
      <c r="E16" s="72">
        <f t="shared" si="0"/>
        <v>31</v>
      </c>
      <c r="F16" s="75" t="s">
        <v>146</v>
      </c>
      <c r="G16" s="75">
        <v>4</v>
      </c>
      <c r="H16" s="75">
        <v>0</v>
      </c>
      <c r="I16" s="76">
        <v>3</v>
      </c>
      <c r="J16" s="75">
        <v>4</v>
      </c>
      <c r="K16" s="76">
        <v>0</v>
      </c>
      <c r="L16" s="72"/>
      <c r="M16" s="72"/>
      <c r="N16" s="72"/>
      <c r="O16" s="75">
        <v>0</v>
      </c>
      <c r="P16" s="76">
        <v>4</v>
      </c>
      <c r="Q16" s="76">
        <v>0</v>
      </c>
      <c r="R16" s="72">
        <f t="shared" si="1"/>
        <v>4</v>
      </c>
      <c r="S16" s="64"/>
      <c r="T16" s="64"/>
      <c r="U16" s="64"/>
      <c r="V16" s="64"/>
      <c r="W16" s="64"/>
      <c r="X16" s="64"/>
      <c r="Y16" s="64"/>
      <c r="Z16" s="64"/>
    </row>
    <row r="17" spans="1:26" ht="12" customHeight="1">
      <c r="A17" s="73">
        <v>12</v>
      </c>
      <c r="B17" s="74" t="s">
        <v>158</v>
      </c>
      <c r="C17" s="75">
        <v>62</v>
      </c>
      <c r="D17" s="76">
        <v>63</v>
      </c>
      <c r="E17" s="72">
        <f t="shared" si="0"/>
        <v>125</v>
      </c>
      <c r="F17" s="75" t="s">
        <v>152</v>
      </c>
      <c r="G17" s="75">
        <v>10</v>
      </c>
      <c r="H17" s="75">
        <v>1</v>
      </c>
      <c r="I17" s="76">
        <v>8</v>
      </c>
      <c r="J17" s="75">
        <v>3</v>
      </c>
      <c r="K17" s="76">
        <v>7</v>
      </c>
      <c r="L17" s="72"/>
      <c r="M17" s="72"/>
      <c r="N17" s="72"/>
      <c r="O17" s="75">
        <v>1</v>
      </c>
      <c r="P17" s="76">
        <v>9</v>
      </c>
      <c r="Q17" s="76">
        <v>0</v>
      </c>
      <c r="R17" s="72">
        <f t="shared" si="1"/>
        <v>10</v>
      </c>
      <c r="S17" s="64"/>
      <c r="T17" s="64"/>
      <c r="U17" s="64"/>
      <c r="V17" s="64"/>
      <c r="W17" s="64"/>
      <c r="X17" s="64"/>
      <c r="Y17" s="64"/>
      <c r="Z17" s="64"/>
    </row>
    <row r="18" spans="1:26" ht="12" customHeight="1">
      <c r="A18" s="73">
        <v>13</v>
      </c>
      <c r="B18" s="74" t="s">
        <v>159</v>
      </c>
      <c r="C18" s="75">
        <v>62</v>
      </c>
      <c r="D18" s="76">
        <v>62</v>
      </c>
      <c r="E18" s="72">
        <f t="shared" si="0"/>
        <v>124</v>
      </c>
      <c r="F18" s="75" t="s">
        <v>146</v>
      </c>
      <c r="G18" s="75">
        <v>13</v>
      </c>
      <c r="H18" s="75">
        <v>0</v>
      </c>
      <c r="I18" s="76">
        <v>12</v>
      </c>
      <c r="J18" s="75">
        <v>3</v>
      </c>
      <c r="K18" s="76">
        <v>10</v>
      </c>
      <c r="L18" s="72"/>
      <c r="M18" s="72"/>
      <c r="N18" s="72"/>
      <c r="O18" s="75">
        <v>3</v>
      </c>
      <c r="P18" s="76">
        <v>10</v>
      </c>
      <c r="Q18" s="76">
        <v>0</v>
      </c>
      <c r="R18" s="72">
        <f t="shared" si="1"/>
        <v>13</v>
      </c>
      <c r="S18" s="64"/>
      <c r="T18" s="64"/>
      <c r="U18" s="64"/>
      <c r="V18" s="64"/>
      <c r="W18" s="64"/>
      <c r="X18" s="64"/>
      <c r="Y18" s="64"/>
      <c r="Z18" s="64"/>
    </row>
    <row r="19" spans="1:26" ht="12" customHeight="1">
      <c r="A19" s="73">
        <v>14</v>
      </c>
      <c r="B19" s="74" t="s">
        <v>160</v>
      </c>
      <c r="C19" s="75">
        <v>3</v>
      </c>
      <c r="D19" s="76">
        <v>4</v>
      </c>
      <c r="E19" s="72">
        <f t="shared" si="0"/>
        <v>7</v>
      </c>
      <c r="F19" s="75" t="s">
        <v>146</v>
      </c>
      <c r="G19" s="75">
        <v>3</v>
      </c>
      <c r="H19" s="75">
        <v>0</v>
      </c>
      <c r="I19" s="76">
        <v>2</v>
      </c>
      <c r="J19" s="75">
        <v>1</v>
      </c>
      <c r="K19" s="76">
        <v>2</v>
      </c>
      <c r="L19" s="72"/>
      <c r="M19" s="72"/>
      <c r="N19" s="72"/>
      <c r="O19" s="75">
        <v>1</v>
      </c>
      <c r="P19" s="76">
        <v>2</v>
      </c>
      <c r="Q19" s="76">
        <v>0</v>
      </c>
      <c r="R19" s="72">
        <f t="shared" si="1"/>
        <v>3</v>
      </c>
      <c r="S19" s="64"/>
      <c r="T19" s="64"/>
      <c r="U19" s="64"/>
      <c r="V19" s="64"/>
      <c r="W19" s="64"/>
      <c r="X19" s="64"/>
      <c r="Y19" s="64"/>
      <c r="Z19" s="64"/>
    </row>
    <row r="20" spans="1:26" ht="12" customHeight="1">
      <c r="A20" s="73">
        <v>15</v>
      </c>
      <c r="B20" s="74" t="s">
        <v>161</v>
      </c>
      <c r="C20" s="75">
        <v>0</v>
      </c>
      <c r="D20" s="76">
        <v>0</v>
      </c>
      <c r="E20" s="72">
        <f t="shared" si="0"/>
        <v>0</v>
      </c>
      <c r="F20" s="75"/>
      <c r="G20" s="75">
        <v>0</v>
      </c>
      <c r="H20" s="75">
        <v>0</v>
      </c>
      <c r="I20" s="76">
        <v>0</v>
      </c>
      <c r="J20" s="75">
        <v>0</v>
      </c>
      <c r="K20" s="76">
        <v>0</v>
      </c>
      <c r="L20" s="72"/>
      <c r="M20" s="72"/>
      <c r="N20" s="72"/>
      <c r="O20" s="75">
        <v>0</v>
      </c>
      <c r="P20" s="76">
        <v>0</v>
      </c>
      <c r="Q20" s="76">
        <v>0</v>
      </c>
      <c r="R20" s="72">
        <f t="shared" si="1"/>
        <v>0</v>
      </c>
      <c r="S20" s="64"/>
      <c r="T20" s="64"/>
      <c r="U20" s="64"/>
      <c r="V20" s="64"/>
      <c r="W20" s="64"/>
      <c r="X20" s="64"/>
      <c r="Y20" s="64"/>
      <c r="Z20" s="64"/>
    </row>
    <row r="21" spans="1:26" ht="12" customHeight="1">
      <c r="A21" s="73">
        <v>16</v>
      </c>
      <c r="B21" s="74" t="s">
        <v>162</v>
      </c>
      <c r="C21" s="75">
        <v>10</v>
      </c>
      <c r="D21" s="76">
        <v>2</v>
      </c>
      <c r="E21" s="72">
        <f t="shared" si="0"/>
        <v>12</v>
      </c>
      <c r="F21" s="75" t="s">
        <v>163</v>
      </c>
      <c r="G21" s="75">
        <v>2</v>
      </c>
      <c r="H21" s="75">
        <v>0</v>
      </c>
      <c r="I21" s="76">
        <v>1</v>
      </c>
      <c r="J21" s="75">
        <v>1</v>
      </c>
      <c r="K21" s="76">
        <v>1</v>
      </c>
      <c r="L21" s="72"/>
      <c r="M21" s="72"/>
      <c r="N21" s="72"/>
      <c r="O21" s="75">
        <v>0</v>
      </c>
      <c r="P21" s="76">
        <v>2</v>
      </c>
      <c r="Q21" s="76">
        <v>0</v>
      </c>
      <c r="R21" s="72">
        <f t="shared" si="1"/>
        <v>2</v>
      </c>
      <c r="S21" s="64"/>
      <c r="T21" s="64"/>
      <c r="U21" s="64"/>
      <c r="V21" s="64"/>
      <c r="W21" s="64"/>
      <c r="X21" s="64"/>
      <c r="Y21" s="64"/>
      <c r="Z21" s="64"/>
    </row>
    <row r="22" spans="1:26" ht="12" customHeight="1">
      <c r="A22" s="73">
        <v>17</v>
      </c>
      <c r="B22" s="74" t="s">
        <v>164</v>
      </c>
      <c r="C22" s="75">
        <v>33</v>
      </c>
      <c r="D22" s="76">
        <v>17</v>
      </c>
      <c r="E22" s="72">
        <f t="shared" si="0"/>
        <v>50</v>
      </c>
      <c r="F22" s="75" t="s">
        <v>146</v>
      </c>
      <c r="G22" s="75">
        <v>9</v>
      </c>
      <c r="H22" s="75">
        <v>0</v>
      </c>
      <c r="I22" s="76">
        <v>8</v>
      </c>
      <c r="J22" s="75">
        <v>4</v>
      </c>
      <c r="K22" s="76">
        <v>5</v>
      </c>
      <c r="L22" s="72"/>
      <c r="M22" s="72"/>
      <c r="N22" s="72"/>
      <c r="O22" s="75">
        <v>3</v>
      </c>
      <c r="P22" s="76">
        <v>6</v>
      </c>
      <c r="Q22" s="76">
        <v>0</v>
      </c>
      <c r="R22" s="72">
        <f t="shared" si="1"/>
        <v>9</v>
      </c>
      <c r="S22" s="64"/>
      <c r="T22" s="64"/>
      <c r="U22" s="64"/>
      <c r="V22" s="64"/>
      <c r="W22" s="64"/>
      <c r="X22" s="64"/>
      <c r="Y22" s="64"/>
      <c r="Z22" s="64"/>
    </row>
    <row r="23" spans="1:26" ht="12" customHeight="1">
      <c r="A23" s="73">
        <v>18</v>
      </c>
      <c r="B23" s="74" t="s">
        <v>165</v>
      </c>
      <c r="C23" s="75">
        <v>8</v>
      </c>
      <c r="D23" s="76">
        <v>16</v>
      </c>
      <c r="E23" s="72">
        <f t="shared" si="0"/>
        <v>24</v>
      </c>
      <c r="F23" s="75" t="s">
        <v>146</v>
      </c>
      <c r="G23" s="75">
        <v>3</v>
      </c>
      <c r="H23" s="75">
        <v>0</v>
      </c>
      <c r="I23" s="76">
        <v>2</v>
      </c>
      <c r="J23" s="75">
        <v>2</v>
      </c>
      <c r="K23" s="76">
        <v>1</v>
      </c>
      <c r="L23" s="72"/>
      <c r="M23" s="72"/>
      <c r="N23" s="72"/>
      <c r="O23" s="75">
        <v>0</v>
      </c>
      <c r="P23" s="76">
        <v>3</v>
      </c>
      <c r="Q23" s="76">
        <v>0</v>
      </c>
      <c r="R23" s="72">
        <f t="shared" si="1"/>
        <v>3</v>
      </c>
      <c r="S23" s="64"/>
      <c r="T23" s="64"/>
      <c r="U23" s="64"/>
      <c r="V23" s="64"/>
      <c r="W23" s="64"/>
      <c r="X23" s="64"/>
      <c r="Y23" s="64"/>
      <c r="Z23" s="64"/>
    </row>
    <row r="24" spans="1:26" ht="12" customHeight="1">
      <c r="A24" s="73">
        <v>19</v>
      </c>
      <c r="B24" s="74" t="s">
        <v>166</v>
      </c>
      <c r="C24" s="75">
        <v>24</v>
      </c>
      <c r="D24" s="76">
        <v>22</v>
      </c>
      <c r="E24" s="72">
        <f t="shared" si="0"/>
        <v>46</v>
      </c>
      <c r="F24" s="75" t="s">
        <v>146</v>
      </c>
      <c r="G24" s="75">
        <v>6</v>
      </c>
      <c r="H24" s="75">
        <v>0</v>
      </c>
      <c r="I24" s="76">
        <v>5</v>
      </c>
      <c r="J24" s="75">
        <v>0</v>
      </c>
      <c r="K24" s="76">
        <v>6</v>
      </c>
      <c r="L24" s="72"/>
      <c r="M24" s="72"/>
      <c r="N24" s="72"/>
      <c r="O24" s="75">
        <v>1</v>
      </c>
      <c r="P24" s="76">
        <v>5</v>
      </c>
      <c r="Q24" s="76">
        <v>0</v>
      </c>
      <c r="R24" s="72">
        <f t="shared" si="1"/>
        <v>6</v>
      </c>
      <c r="S24" s="64"/>
      <c r="T24" s="64"/>
      <c r="U24" s="64"/>
      <c r="V24" s="64"/>
      <c r="W24" s="64"/>
      <c r="X24" s="64"/>
      <c r="Y24" s="64"/>
      <c r="Z24" s="64"/>
    </row>
    <row r="25" spans="1:26" ht="12" customHeight="1">
      <c r="A25" s="73">
        <v>20</v>
      </c>
      <c r="B25" s="74" t="s">
        <v>167</v>
      </c>
      <c r="C25" s="75">
        <v>39</v>
      </c>
      <c r="D25" s="76">
        <v>39</v>
      </c>
      <c r="E25" s="72">
        <f t="shared" si="0"/>
        <v>78</v>
      </c>
      <c r="F25" s="75" t="s">
        <v>146</v>
      </c>
      <c r="G25" s="75">
        <v>8</v>
      </c>
      <c r="H25" s="75">
        <v>1</v>
      </c>
      <c r="I25" s="76">
        <v>6</v>
      </c>
      <c r="J25" s="75">
        <v>5</v>
      </c>
      <c r="K25" s="76">
        <v>3</v>
      </c>
      <c r="L25" s="72"/>
      <c r="M25" s="72"/>
      <c r="N25" s="72"/>
      <c r="O25" s="75">
        <v>0</v>
      </c>
      <c r="P25" s="76">
        <v>8</v>
      </c>
      <c r="Q25" s="76">
        <v>0</v>
      </c>
      <c r="R25" s="72">
        <f t="shared" si="1"/>
        <v>8</v>
      </c>
      <c r="S25" s="64"/>
      <c r="T25" s="64"/>
      <c r="U25" s="64"/>
      <c r="V25" s="64"/>
      <c r="W25" s="64"/>
      <c r="X25" s="64"/>
      <c r="Y25" s="64"/>
      <c r="Z25" s="64"/>
    </row>
    <row r="26" spans="1:26" ht="12" customHeight="1">
      <c r="A26" s="73">
        <v>21</v>
      </c>
      <c r="B26" s="74" t="s">
        <v>168</v>
      </c>
      <c r="C26" s="75">
        <v>17</v>
      </c>
      <c r="D26" s="76">
        <v>16</v>
      </c>
      <c r="E26" s="72">
        <f t="shared" si="0"/>
        <v>33</v>
      </c>
      <c r="F26" s="75" t="s">
        <v>146</v>
      </c>
      <c r="G26" s="75">
        <v>3</v>
      </c>
      <c r="H26" s="75">
        <v>0</v>
      </c>
      <c r="I26" s="76">
        <v>2</v>
      </c>
      <c r="J26" s="75">
        <v>2</v>
      </c>
      <c r="K26" s="76">
        <v>1</v>
      </c>
      <c r="L26" s="72"/>
      <c r="M26" s="72"/>
      <c r="N26" s="72"/>
      <c r="O26" s="75">
        <v>0</v>
      </c>
      <c r="P26" s="76">
        <v>3</v>
      </c>
      <c r="Q26" s="76">
        <v>0</v>
      </c>
      <c r="R26" s="72">
        <f t="shared" si="1"/>
        <v>3</v>
      </c>
      <c r="S26" s="64"/>
      <c r="T26" s="64"/>
      <c r="U26" s="64"/>
      <c r="V26" s="64"/>
      <c r="W26" s="64"/>
      <c r="X26" s="64"/>
      <c r="Y26" s="64"/>
      <c r="Z26" s="64"/>
    </row>
    <row r="27" spans="1:26" ht="12" customHeight="1">
      <c r="A27" s="73">
        <v>22</v>
      </c>
      <c r="B27" s="74" t="s">
        <v>169</v>
      </c>
      <c r="C27" s="75">
        <v>12</v>
      </c>
      <c r="D27" s="76">
        <v>25</v>
      </c>
      <c r="E27" s="72">
        <f t="shared" si="0"/>
        <v>37</v>
      </c>
      <c r="F27" s="75" t="s">
        <v>146</v>
      </c>
      <c r="G27" s="75">
        <v>4</v>
      </c>
      <c r="H27" s="75">
        <v>1</v>
      </c>
      <c r="I27" s="76">
        <v>2</v>
      </c>
      <c r="J27" s="75">
        <v>2</v>
      </c>
      <c r="K27" s="76">
        <v>2</v>
      </c>
      <c r="L27" s="72"/>
      <c r="M27" s="72"/>
      <c r="N27" s="72"/>
      <c r="O27" s="75">
        <v>0</v>
      </c>
      <c r="P27" s="76">
        <v>4</v>
      </c>
      <c r="Q27" s="76">
        <v>0</v>
      </c>
      <c r="R27" s="72">
        <f t="shared" si="1"/>
        <v>4</v>
      </c>
      <c r="S27" s="64"/>
      <c r="T27" s="64"/>
      <c r="U27" s="64"/>
      <c r="V27" s="64"/>
      <c r="W27" s="64"/>
      <c r="X27" s="64"/>
      <c r="Y27" s="64"/>
      <c r="Z27" s="64"/>
    </row>
    <row r="28" spans="1:26" ht="12" customHeight="1">
      <c r="A28" s="73">
        <v>23</v>
      </c>
      <c r="B28" s="74" t="s">
        <v>170</v>
      </c>
      <c r="C28" s="75">
        <v>7</v>
      </c>
      <c r="D28" s="76">
        <v>9</v>
      </c>
      <c r="E28" s="72">
        <f t="shared" si="0"/>
        <v>16</v>
      </c>
      <c r="F28" s="75" t="s">
        <v>146</v>
      </c>
      <c r="G28" s="75">
        <v>3</v>
      </c>
      <c r="H28" s="75">
        <v>0</v>
      </c>
      <c r="I28" s="76">
        <v>2</v>
      </c>
      <c r="J28" s="75">
        <v>1</v>
      </c>
      <c r="K28" s="76">
        <v>2</v>
      </c>
      <c r="L28" s="72"/>
      <c r="M28" s="72"/>
      <c r="N28" s="72"/>
      <c r="O28" s="75">
        <v>0</v>
      </c>
      <c r="P28" s="76">
        <v>3</v>
      </c>
      <c r="Q28" s="76">
        <v>0</v>
      </c>
      <c r="R28" s="72">
        <f t="shared" si="1"/>
        <v>3</v>
      </c>
      <c r="S28" s="64"/>
      <c r="T28" s="64"/>
      <c r="U28" s="64"/>
      <c r="V28" s="64"/>
      <c r="W28" s="64"/>
      <c r="X28" s="64"/>
      <c r="Y28" s="64"/>
      <c r="Z28" s="64"/>
    </row>
    <row r="29" spans="1:26" ht="12" customHeight="1">
      <c r="A29" s="73">
        <v>24</v>
      </c>
      <c r="B29" s="74" t="s">
        <v>171</v>
      </c>
      <c r="C29" s="75">
        <v>7</v>
      </c>
      <c r="D29" s="76">
        <v>16</v>
      </c>
      <c r="E29" s="72">
        <f t="shared" si="0"/>
        <v>23</v>
      </c>
      <c r="F29" s="75" t="s">
        <v>146</v>
      </c>
      <c r="G29" s="75">
        <v>4</v>
      </c>
      <c r="H29" s="75">
        <v>0</v>
      </c>
      <c r="I29" s="76">
        <v>3</v>
      </c>
      <c r="J29" s="75">
        <v>2</v>
      </c>
      <c r="K29" s="76">
        <v>2</v>
      </c>
      <c r="L29" s="72"/>
      <c r="M29" s="72"/>
      <c r="N29" s="72"/>
      <c r="O29" s="75">
        <v>1</v>
      </c>
      <c r="P29" s="76">
        <v>3</v>
      </c>
      <c r="Q29" s="76">
        <v>0</v>
      </c>
      <c r="R29" s="72">
        <f t="shared" si="1"/>
        <v>4</v>
      </c>
      <c r="S29" s="64"/>
      <c r="T29" s="64"/>
      <c r="U29" s="64"/>
      <c r="V29" s="64"/>
      <c r="W29" s="64"/>
      <c r="X29" s="64"/>
      <c r="Y29" s="64"/>
      <c r="Z29" s="64"/>
    </row>
    <row r="30" spans="1:26" ht="12" customHeight="1">
      <c r="A30" s="73">
        <v>25</v>
      </c>
      <c r="B30" s="74" t="s">
        <v>172</v>
      </c>
      <c r="C30" s="75">
        <v>22</v>
      </c>
      <c r="D30" s="76">
        <v>24</v>
      </c>
      <c r="E30" s="72">
        <f t="shared" si="0"/>
        <v>46</v>
      </c>
      <c r="F30" s="75" t="s">
        <v>146</v>
      </c>
      <c r="G30" s="75">
        <v>4</v>
      </c>
      <c r="H30" s="75">
        <v>0</v>
      </c>
      <c r="I30" s="76">
        <v>3</v>
      </c>
      <c r="J30" s="75">
        <v>1</v>
      </c>
      <c r="K30" s="76">
        <v>3</v>
      </c>
      <c r="L30" s="72"/>
      <c r="M30" s="72"/>
      <c r="N30" s="72"/>
      <c r="O30" s="75">
        <v>0</v>
      </c>
      <c r="P30" s="76">
        <v>4</v>
      </c>
      <c r="Q30" s="76">
        <v>0</v>
      </c>
      <c r="R30" s="72">
        <f t="shared" si="1"/>
        <v>4</v>
      </c>
      <c r="S30" s="64"/>
      <c r="T30" s="64"/>
      <c r="U30" s="64"/>
      <c r="V30" s="64"/>
      <c r="W30" s="64"/>
      <c r="X30" s="64"/>
      <c r="Y30" s="64"/>
      <c r="Z30" s="64"/>
    </row>
    <row r="31" spans="1:26" ht="12" customHeight="1">
      <c r="A31" s="73">
        <v>26</v>
      </c>
      <c r="B31" s="74" t="s">
        <v>173</v>
      </c>
      <c r="C31" s="75">
        <v>36</v>
      </c>
      <c r="D31" s="76">
        <v>47</v>
      </c>
      <c r="E31" s="72">
        <f t="shared" si="0"/>
        <v>83</v>
      </c>
      <c r="F31" s="75" t="s">
        <v>152</v>
      </c>
      <c r="G31" s="75">
        <v>8</v>
      </c>
      <c r="H31" s="75">
        <v>0</v>
      </c>
      <c r="I31" s="76">
        <v>7</v>
      </c>
      <c r="J31" s="75">
        <v>3</v>
      </c>
      <c r="K31" s="76">
        <v>5</v>
      </c>
      <c r="L31" s="72"/>
      <c r="M31" s="72"/>
      <c r="N31" s="72"/>
      <c r="O31" s="75">
        <v>1</v>
      </c>
      <c r="P31" s="76">
        <v>7</v>
      </c>
      <c r="Q31" s="76">
        <v>0</v>
      </c>
      <c r="R31" s="72">
        <f t="shared" si="1"/>
        <v>8</v>
      </c>
      <c r="S31" s="64"/>
      <c r="T31" s="64"/>
      <c r="U31" s="64"/>
      <c r="V31" s="64"/>
      <c r="W31" s="64"/>
      <c r="X31" s="64"/>
      <c r="Y31" s="64"/>
      <c r="Z31" s="64"/>
    </row>
    <row r="32" spans="1:26" ht="12" customHeight="1">
      <c r="A32" s="73">
        <v>27</v>
      </c>
      <c r="B32" s="74" t="s">
        <v>174</v>
      </c>
      <c r="C32" s="75">
        <v>7</v>
      </c>
      <c r="D32" s="76">
        <v>16</v>
      </c>
      <c r="E32" s="72">
        <f t="shared" si="0"/>
        <v>23</v>
      </c>
      <c r="F32" s="75" t="s">
        <v>146</v>
      </c>
      <c r="G32" s="75">
        <v>3</v>
      </c>
      <c r="H32" s="75">
        <v>0</v>
      </c>
      <c r="I32" s="76">
        <v>2</v>
      </c>
      <c r="J32" s="75">
        <v>0</v>
      </c>
      <c r="K32" s="76">
        <v>3</v>
      </c>
      <c r="L32" s="72"/>
      <c r="M32" s="72"/>
      <c r="N32" s="72"/>
      <c r="O32" s="75">
        <v>0</v>
      </c>
      <c r="P32" s="76">
        <v>1</v>
      </c>
      <c r="Q32" s="76">
        <v>2</v>
      </c>
      <c r="R32" s="72">
        <f t="shared" si="1"/>
        <v>3</v>
      </c>
      <c r="S32" s="64"/>
      <c r="T32" s="64"/>
      <c r="U32" s="64"/>
      <c r="V32" s="64"/>
      <c r="W32" s="64"/>
      <c r="X32" s="64"/>
      <c r="Y32" s="64"/>
      <c r="Z32" s="64"/>
    </row>
    <row r="33" spans="1:26" ht="12" customHeight="1">
      <c r="A33" s="73">
        <v>28</v>
      </c>
      <c r="B33" s="74" t="s">
        <v>175</v>
      </c>
      <c r="C33" s="75">
        <v>9</v>
      </c>
      <c r="D33" s="76">
        <v>13</v>
      </c>
      <c r="E33" s="72">
        <f t="shared" si="0"/>
        <v>22</v>
      </c>
      <c r="F33" s="75" t="s">
        <v>146</v>
      </c>
      <c r="G33" s="75">
        <v>4</v>
      </c>
      <c r="H33" s="75">
        <v>0</v>
      </c>
      <c r="I33" s="76">
        <v>3</v>
      </c>
      <c r="J33" s="75">
        <v>2</v>
      </c>
      <c r="K33" s="76">
        <v>2</v>
      </c>
      <c r="L33" s="72"/>
      <c r="M33" s="72"/>
      <c r="N33" s="72"/>
      <c r="O33" s="75">
        <v>1</v>
      </c>
      <c r="P33" s="76">
        <v>3</v>
      </c>
      <c r="Q33" s="76">
        <v>0</v>
      </c>
      <c r="R33" s="72">
        <f t="shared" si="1"/>
        <v>4</v>
      </c>
      <c r="S33" s="64"/>
      <c r="T33" s="64"/>
      <c r="U33" s="64"/>
      <c r="V33" s="64"/>
      <c r="W33" s="64"/>
      <c r="X33" s="64"/>
      <c r="Y33" s="64"/>
      <c r="Z33" s="64"/>
    </row>
    <row r="34" spans="1:26" ht="12" customHeight="1">
      <c r="A34" s="73">
        <v>29</v>
      </c>
      <c r="B34" s="74" t="s">
        <v>176</v>
      </c>
      <c r="C34" s="75">
        <v>11</v>
      </c>
      <c r="D34" s="76">
        <v>8</v>
      </c>
      <c r="E34" s="72">
        <f t="shared" si="0"/>
        <v>19</v>
      </c>
      <c r="F34" s="75" t="s">
        <v>146</v>
      </c>
      <c r="G34" s="75">
        <v>3</v>
      </c>
      <c r="H34" s="75">
        <v>0</v>
      </c>
      <c r="I34" s="76">
        <v>2</v>
      </c>
      <c r="J34" s="75">
        <v>1</v>
      </c>
      <c r="K34" s="76">
        <v>2</v>
      </c>
      <c r="L34" s="72"/>
      <c r="M34" s="72"/>
      <c r="N34" s="72"/>
      <c r="O34" s="75">
        <v>0</v>
      </c>
      <c r="P34" s="76">
        <v>3</v>
      </c>
      <c r="Q34" s="76">
        <v>0</v>
      </c>
      <c r="R34" s="72">
        <f t="shared" si="1"/>
        <v>3</v>
      </c>
      <c r="S34" s="64"/>
      <c r="T34" s="64"/>
      <c r="U34" s="64"/>
      <c r="V34" s="64"/>
      <c r="W34" s="64"/>
      <c r="X34" s="64"/>
      <c r="Y34" s="64"/>
      <c r="Z34" s="64"/>
    </row>
    <row r="35" spans="1:26" ht="12" customHeight="1">
      <c r="A35" s="73">
        <v>30</v>
      </c>
      <c r="B35" s="74" t="s">
        <v>177</v>
      </c>
      <c r="C35" s="75">
        <v>48</v>
      </c>
      <c r="D35" s="76">
        <v>52</v>
      </c>
      <c r="E35" s="72">
        <f t="shared" si="0"/>
        <v>100</v>
      </c>
      <c r="F35" s="75" t="s">
        <v>146</v>
      </c>
      <c r="G35" s="75">
        <v>10</v>
      </c>
      <c r="H35" s="75">
        <v>1</v>
      </c>
      <c r="I35" s="76">
        <v>8</v>
      </c>
      <c r="J35" s="75">
        <v>3</v>
      </c>
      <c r="K35" s="76">
        <v>7</v>
      </c>
      <c r="L35" s="72"/>
      <c r="M35" s="72"/>
      <c r="N35" s="72"/>
      <c r="O35" s="75">
        <v>1</v>
      </c>
      <c r="P35" s="76">
        <v>9</v>
      </c>
      <c r="Q35" s="76">
        <v>0</v>
      </c>
      <c r="R35" s="72">
        <f t="shared" si="1"/>
        <v>10</v>
      </c>
      <c r="S35" s="64"/>
      <c r="T35" s="64"/>
      <c r="U35" s="64"/>
      <c r="V35" s="64"/>
      <c r="W35" s="64"/>
      <c r="X35" s="64"/>
      <c r="Y35" s="64"/>
      <c r="Z35" s="64"/>
    </row>
    <row r="36" spans="1:26" ht="12" customHeight="1">
      <c r="A36" s="73">
        <v>31</v>
      </c>
      <c r="B36" s="74" t="s">
        <v>178</v>
      </c>
      <c r="C36" s="75">
        <v>14</v>
      </c>
      <c r="D36" s="76">
        <v>15</v>
      </c>
      <c r="E36" s="72">
        <f t="shared" si="0"/>
        <v>29</v>
      </c>
      <c r="F36" s="75" t="s">
        <v>146</v>
      </c>
      <c r="G36" s="75">
        <v>5</v>
      </c>
      <c r="H36" s="75">
        <v>0</v>
      </c>
      <c r="I36" s="76">
        <v>4</v>
      </c>
      <c r="J36" s="75">
        <v>2</v>
      </c>
      <c r="K36" s="76">
        <v>3</v>
      </c>
      <c r="L36" s="72"/>
      <c r="M36" s="72"/>
      <c r="N36" s="72"/>
      <c r="O36" s="75">
        <v>1</v>
      </c>
      <c r="P36" s="76">
        <v>4</v>
      </c>
      <c r="Q36" s="76">
        <v>0</v>
      </c>
      <c r="R36" s="72">
        <f t="shared" si="1"/>
        <v>5</v>
      </c>
      <c r="S36" s="64"/>
      <c r="T36" s="64"/>
      <c r="U36" s="64"/>
      <c r="V36" s="64"/>
      <c r="W36" s="64"/>
      <c r="X36" s="64"/>
      <c r="Y36" s="64"/>
      <c r="Z36" s="64"/>
    </row>
    <row r="37" spans="1:26" ht="12" customHeight="1">
      <c r="A37" s="73">
        <v>32</v>
      </c>
      <c r="B37" s="74" t="s">
        <v>179</v>
      </c>
      <c r="C37" s="75">
        <v>6</v>
      </c>
      <c r="D37" s="76">
        <v>16</v>
      </c>
      <c r="E37" s="72">
        <f t="shared" si="0"/>
        <v>22</v>
      </c>
      <c r="F37" s="75" t="s">
        <v>146</v>
      </c>
      <c r="G37" s="75">
        <v>4</v>
      </c>
      <c r="H37" s="75">
        <v>0</v>
      </c>
      <c r="I37" s="76">
        <v>3</v>
      </c>
      <c r="J37" s="75">
        <v>2</v>
      </c>
      <c r="K37" s="76">
        <v>2</v>
      </c>
      <c r="L37" s="72"/>
      <c r="M37" s="72"/>
      <c r="N37" s="72"/>
      <c r="O37" s="75">
        <v>0</v>
      </c>
      <c r="P37" s="76">
        <v>4</v>
      </c>
      <c r="Q37" s="76">
        <v>0</v>
      </c>
      <c r="R37" s="72">
        <f t="shared" si="1"/>
        <v>4</v>
      </c>
      <c r="S37" s="64"/>
      <c r="T37" s="64"/>
      <c r="U37" s="64"/>
      <c r="V37" s="64"/>
      <c r="W37" s="64"/>
      <c r="X37" s="64"/>
      <c r="Y37" s="64"/>
      <c r="Z37" s="64"/>
    </row>
    <row r="38" spans="1:26" ht="12" customHeight="1">
      <c r="A38" s="73">
        <v>33</v>
      </c>
      <c r="B38" s="74" t="s">
        <v>180</v>
      </c>
      <c r="C38" s="75">
        <v>48</v>
      </c>
      <c r="D38" s="76">
        <v>51</v>
      </c>
      <c r="E38" s="72">
        <f t="shared" si="0"/>
        <v>99</v>
      </c>
      <c r="F38" s="75" t="s">
        <v>152</v>
      </c>
      <c r="G38" s="75">
        <v>13</v>
      </c>
      <c r="H38" s="75">
        <v>0</v>
      </c>
      <c r="I38" s="76">
        <v>12</v>
      </c>
      <c r="J38" s="75">
        <v>0</v>
      </c>
      <c r="K38" s="76">
        <v>13</v>
      </c>
      <c r="L38" s="72"/>
      <c r="M38" s="72"/>
      <c r="N38" s="72"/>
      <c r="O38" s="75">
        <v>0</v>
      </c>
      <c r="P38" s="76">
        <v>13</v>
      </c>
      <c r="Q38" s="76">
        <v>0</v>
      </c>
      <c r="R38" s="72">
        <f t="shared" si="1"/>
        <v>13</v>
      </c>
      <c r="S38" s="64"/>
      <c r="T38" s="64"/>
      <c r="U38" s="64"/>
      <c r="V38" s="64"/>
      <c r="W38" s="64"/>
      <c r="X38" s="64"/>
      <c r="Y38" s="64"/>
      <c r="Z38" s="64"/>
    </row>
    <row r="39" spans="1:26" ht="12" customHeight="1">
      <c r="A39" s="73">
        <v>34</v>
      </c>
      <c r="B39" s="74" t="s">
        <v>181</v>
      </c>
      <c r="C39" s="75">
        <v>7</v>
      </c>
      <c r="D39" s="76">
        <v>14</v>
      </c>
      <c r="E39" s="72">
        <f t="shared" si="0"/>
        <v>21</v>
      </c>
      <c r="F39" s="75" t="s">
        <v>152</v>
      </c>
      <c r="G39" s="75">
        <v>5</v>
      </c>
      <c r="H39" s="75">
        <v>0</v>
      </c>
      <c r="I39" s="76">
        <v>4</v>
      </c>
      <c r="J39" s="75">
        <v>0</v>
      </c>
      <c r="K39" s="76">
        <v>5</v>
      </c>
      <c r="L39" s="72"/>
      <c r="M39" s="72"/>
      <c r="N39" s="72"/>
      <c r="O39" s="75">
        <v>0</v>
      </c>
      <c r="P39" s="76">
        <v>5</v>
      </c>
      <c r="Q39" s="76">
        <v>0</v>
      </c>
      <c r="R39" s="72">
        <f t="shared" si="1"/>
        <v>5</v>
      </c>
      <c r="S39" s="64"/>
      <c r="T39" s="64"/>
      <c r="U39" s="64"/>
      <c r="V39" s="64"/>
      <c r="W39" s="64"/>
      <c r="X39" s="64"/>
      <c r="Y39" s="64"/>
      <c r="Z39" s="64"/>
    </row>
    <row r="40" spans="1:26" ht="12" customHeight="1">
      <c r="A40" s="66" t="s">
        <v>135</v>
      </c>
      <c r="B40" s="66"/>
      <c r="C40" s="75">
        <v>671</v>
      </c>
      <c r="D40" s="76">
        <v>723</v>
      </c>
      <c r="E40" s="72">
        <f t="shared" si="0"/>
        <v>1394</v>
      </c>
      <c r="F40" s="67"/>
      <c r="G40" s="77">
        <v>178</v>
      </c>
      <c r="H40" s="77">
        <f t="shared" ref="H40:I40" si="2">SUM(H6:H39)</f>
        <v>4</v>
      </c>
      <c r="I40" s="77">
        <f t="shared" si="2"/>
        <v>141</v>
      </c>
      <c r="J40" s="67">
        <f t="shared" ref="J40:R40" si="3">SUM(J6:K39)</f>
        <v>178</v>
      </c>
      <c r="K40" s="67">
        <f t="shared" si="3"/>
        <v>109</v>
      </c>
      <c r="L40" s="67">
        <f t="shared" si="3"/>
        <v>0</v>
      </c>
      <c r="M40" s="67">
        <f t="shared" si="3"/>
        <v>0</v>
      </c>
      <c r="N40" s="67">
        <f t="shared" si="3"/>
        <v>18</v>
      </c>
      <c r="O40" s="67">
        <f t="shared" si="3"/>
        <v>176</v>
      </c>
      <c r="P40" s="67">
        <f t="shared" si="3"/>
        <v>160</v>
      </c>
      <c r="Q40" s="67">
        <f t="shared" si="3"/>
        <v>180</v>
      </c>
      <c r="R40" s="67">
        <f t="shared" si="3"/>
        <v>178</v>
      </c>
      <c r="S40" s="64"/>
      <c r="T40" s="64"/>
      <c r="U40" s="64"/>
      <c r="V40" s="64"/>
      <c r="W40" s="64"/>
      <c r="X40" s="64"/>
      <c r="Y40" s="64"/>
      <c r="Z40" s="64"/>
    </row>
    <row r="41" spans="1:26" ht="12" customHeight="1">
      <c r="A41" s="66" t="s">
        <v>182</v>
      </c>
      <c r="B41" s="66"/>
      <c r="C41" s="67"/>
      <c r="D41" s="67"/>
      <c r="E41" s="72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72">
        <f t="shared" ref="R41:R66" si="4">O41+P41+Q41</f>
        <v>0</v>
      </c>
      <c r="S41" s="64"/>
      <c r="T41" s="64"/>
      <c r="U41" s="64"/>
      <c r="V41" s="64"/>
      <c r="W41" s="64"/>
      <c r="X41" s="64"/>
      <c r="Y41" s="64"/>
      <c r="Z41" s="64"/>
    </row>
    <row r="42" spans="1:26" ht="12" customHeight="1">
      <c r="A42" s="68">
        <v>1</v>
      </c>
      <c r="B42" s="78" t="s">
        <v>183</v>
      </c>
      <c r="C42" s="70">
        <v>6</v>
      </c>
      <c r="D42" s="71">
        <v>6</v>
      </c>
      <c r="E42" s="72">
        <f t="shared" ref="E42:E67" si="5">C42+D42</f>
        <v>12</v>
      </c>
      <c r="F42" s="70" t="s">
        <v>146</v>
      </c>
      <c r="G42" s="70">
        <v>2</v>
      </c>
      <c r="H42" s="72">
        <v>0</v>
      </c>
      <c r="I42" s="72">
        <v>1</v>
      </c>
      <c r="J42" s="70">
        <v>1</v>
      </c>
      <c r="K42" s="71">
        <v>1</v>
      </c>
      <c r="L42" s="72"/>
      <c r="M42" s="72"/>
      <c r="N42" s="72"/>
      <c r="O42" s="70">
        <v>0</v>
      </c>
      <c r="P42" s="71">
        <v>2</v>
      </c>
      <c r="Q42" s="71">
        <v>0</v>
      </c>
      <c r="R42" s="72">
        <f t="shared" si="4"/>
        <v>2</v>
      </c>
      <c r="S42" s="64"/>
      <c r="T42" s="64"/>
      <c r="U42" s="64"/>
      <c r="V42" s="64"/>
      <c r="W42" s="64"/>
      <c r="X42" s="64"/>
      <c r="Y42" s="64"/>
      <c r="Z42" s="64"/>
    </row>
    <row r="43" spans="1:26" ht="12" customHeight="1">
      <c r="A43" s="73">
        <v>2</v>
      </c>
      <c r="B43" s="74" t="s">
        <v>184</v>
      </c>
      <c r="C43" s="75">
        <v>13</v>
      </c>
      <c r="D43" s="76">
        <v>8</v>
      </c>
      <c r="E43" s="72">
        <f t="shared" si="5"/>
        <v>21</v>
      </c>
      <c r="F43" s="75" t="s">
        <v>146</v>
      </c>
      <c r="G43" s="75">
        <v>4</v>
      </c>
      <c r="H43" s="72">
        <v>0</v>
      </c>
      <c r="I43" s="72">
        <v>3</v>
      </c>
      <c r="J43" s="75">
        <v>2</v>
      </c>
      <c r="K43" s="76">
        <v>2</v>
      </c>
      <c r="L43" s="72"/>
      <c r="M43" s="72"/>
      <c r="N43" s="72"/>
      <c r="O43" s="75">
        <v>0</v>
      </c>
      <c r="P43" s="76">
        <v>4</v>
      </c>
      <c r="Q43" s="76">
        <v>0</v>
      </c>
      <c r="R43" s="72">
        <f t="shared" si="4"/>
        <v>4</v>
      </c>
      <c r="S43" s="64"/>
      <c r="T43" s="64"/>
      <c r="U43" s="64"/>
      <c r="V43" s="64"/>
      <c r="W43" s="64"/>
      <c r="X43" s="64"/>
      <c r="Y43" s="64"/>
      <c r="Z43" s="64"/>
    </row>
    <row r="44" spans="1:26" ht="12" customHeight="1">
      <c r="A44" s="73">
        <v>3</v>
      </c>
      <c r="B44" s="74" t="s">
        <v>185</v>
      </c>
      <c r="C44" s="75">
        <v>48</v>
      </c>
      <c r="D44" s="76">
        <v>42</v>
      </c>
      <c r="E44" s="72">
        <f t="shared" si="5"/>
        <v>90</v>
      </c>
      <c r="F44" s="75" t="s">
        <v>152</v>
      </c>
      <c r="G44" s="75">
        <v>7</v>
      </c>
      <c r="H44" s="72">
        <v>0</v>
      </c>
      <c r="I44" s="72">
        <v>6</v>
      </c>
      <c r="J44" s="75">
        <v>2</v>
      </c>
      <c r="K44" s="76">
        <v>5</v>
      </c>
      <c r="L44" s="72"/>
      <c r="M44" s="72"/>
      <c r="N44" s="72"/>
      <c r="O44" s="75">
        <v>1</v>
      </c>
      <c r="P44" s="76">
        <v>6</v>
      </c>
      <c r="Q44" s="76">
        <v>0</v>
      </c>
      <c r="R44" s="72">
        <f t="shared" si="4"/>
        <v>7</v>
      </c>
      <c r="S44" s="64"/>
      <c r="T44" s="64"/>
      <c r="U44" s="64"/>
      <c r="V44" s="64"/>
      <c r="W44" s="64"/>
      <c r="X44" s="64"/>
      <c r="Y44" s="64"/>
      <c r="Z44" s="64"/>
    </row>
    <row r="45" spans="1:26" ht="12" customHeight="1">
      <c r="A45" s="73">
        <v>4</v>
      </c>
      <c r="B45" s="74" t="s">
        <v>186</v>
      </c>
      <c r="C45" s="75">
        <v>55</v>
      </c>
      <c r="D45" s="76">
        <v>35</v>
      </c>
      <c r="E45" s="72">
        <f t="shared" si="5"/>
        <v>90</v>
      </c>
      <c r="F45" s="75" t="s">
        <v>146</v>
      </c>
      <c r="G45" s="75">
        <v>9</v>
      </c>
      <c r="H45" s="72">
        <v>0</v>
      </c>
      <c r="I45" s="72">
        <v>8</v>
      </c>
      <c r="J45" s="75">
        <v>0</v>
      </c>
      <c r="K45" s="76">
        <v>9</v>
      </c>
      <c r="L45" s="72"/>
      <c r="M45" s="72"/>
      <c r="N45" s="72"/>
      <c r="O45" s="75">
        <v>4</v>
      </c>
      <c r="P45" s="76">
        <v>5</v>
      </c>
      <c r="Q45" s="76">
        <v>0</v>
      </c>
      <c r="R45" s="72">
        <f t="shared" si="4"/>
        <v>9</v>
      </c>
      <c r="S45" s="64"/>
      <c r="T45" s="64"/>
      <c r="U45" s="64"/>
      <c r="V45" s="64"/>
      <c r="W45" s="64"/>
      <c r="X45" s="64"/>
      <c r="Y45" s="64"/>
      <c r="Z45" s="64"/>
    </row>
    <row r="46" spans="1:26" ht="12" customHeight="1">
      <c r="A46" s="73">
        <v>5</v>
      </c>
      <c r="B46" s="74" t="s">
        <v>187</v>
      </c>
      <c r="C46" s="75">
        <v>24</v>
      </c>
      <c r="D46" s="76">
        <v>21</v>
      </c>
      <c r="E46" s="72">
        <f t="shared" si="5"/>
        <v>45</v>
      </c>
      <c r="F46" s="75" t="s">
        <v>146</v>
      </c>
      <c r="G46" s="75">
        <v>5</v>
      </c>
      <c r="H46" s="72">
        <v>0</v>
      </c>
      <c r="I46" s="72">
        <v>4</v>
      </c>
      <c r="J46" s="75">
        <v>0</v>
      </c>
      <c r="K46" s="76">
        <v>5</v>
      </c>
      <c r="L46" s="72"/>
      <c r="M46" s="72"/>
      <c r="N46" s="72"/>
      <c r="O46" s="75">
        <v>1</v>
      </c>
      <c r="P46" s="76">
        <v>4</v>
      </c>
      <c r="Q46" s="76">
        <v>0</v>
      </c>
      <c r="R46" s="72">
        <f t="shared" si="4"/>
        <v>5</v>
      </c>
      <c r="S46" s="64"/>
      <c r="T46" s="64"/>
      <c r="U46" s="64"/>
      <c r="V46" s="64"/>
      <c r="W46" s="64"/>
      <c r="X46" s="64"/>
      <c r="Y46" s="64"/>
      <c r="Z46" s="64"/>
    </row>
    <row r="47" spans="1:26" ht="12" customHeight="1">
      <c r="A47" s="73">
        <v>6</v>
      </c>
      <c r="B47" s="74" t="s">
        <v>188</v>
      </c>
      <c r="C47" s="75">
        <v>13</v>
      </c>
      <c r="D47" s="76">
        <v>15</v>
      </c>
      <c r="E47" s="72">
        <f t="shared" si="5"/>
        <v>28</v>
      </c>
      <c r="F47" s="75" t="s">
        <v>146</v>
      </c>
      <c r="G47" s="75">
        <v>4</v>
      </c>
      <c r="H47" s="72">
        <v>0</v>
      </c>
      <c r="I47" s="72">
        <v>3</v>
      </c>
      <c r="J47" s="75">
        <v>0</v>
      </c>
      <c r="K47" s="76">
        <v>4</v>
      </c>
      <c r="L47" s="72"/>
      <c r="M47" s="72"/>
      <c r="N47" s="72"/>
      <c r="O47" s="75">
        <v>0</v>
      </c>
      <c r="P47" s="76">
        <v>4</v>
      </c>
      <c r="Q47" s="76">
        <v>0</v>
      </c>
      <c r="R47" s="72">
        <f t="shared" si="4"/>
        <v>4</v>
      </c>
      <c r="S47" s="64"/>
      <c r="T47" s="64"/>
      <c r="U47" s="64"/>
      <c r="V47" s="64"/>
      <c r="W47" s="64"/>
      <c r="X47" s="64"/>
      <c r="Y47" s="64"/>
      <c r="Z47" s="64"/>
    </row>
    <row r="48" spans="1:26" ht="12" customHeight="1">
      <c r="A48" s="73">
        <v>7</v>
      </c>
      <c r="B48" s="74" t="s">
        <v>189</v>
      </c>
      <c r="C48" s="75">
        <v>8</v>
      </c>
      <c r="D48" s="76">
        <v>8</v>
      </c>
      <c r="E48" s="72">
        <f t="shared" si="5"/>
        <v>16</v>
      </c>
      <c r="F48" s="75" t="s">
        <v>146</v>
      </c>
      <c r="G48" s="75">
        <v>3</v>
      </c>
      <c r="H48" s="72">
        <v>0</v>
      </c>
      <c r="I48" s="72">
        <v>2</v>
      </c>
      <c r="J48" s="75">
        <v>1</v>
      </c>
      <c r="K48" s="76">
        <v>2</v>
      </c>
      <c r="L48" s="72"/>
      <c r="M48" s="72"/>
      <c r="N48" s="72"/>
      <c r="O48" s="75">
        <v>0</v>
      </c>
      <c r="P48" s="76">
        <v>3</v>
      </c>
      <c r="Q48" s="76">
        <v>0</v>
      </c>
      <c r="R48" s="72">
        <f t="shared" si="4"/>
        <v>3</v>
      </c>
      <c r="S48" s="64"/>
      <c r="T48" s="64"/>
      <c r="U48" s="64"/>
      <c r="V48" s="64"/>
      <c r="W48" s="64"/>
      <c r="X48" s="64"/>
      <c r="Y48" s="64"/>
      <c r="Z48" s="64"/>
    </row>
    <row r="49" spans="1:26" ht="12" customHeight="1">
      <c r="A49" s="73">
        <v>8</v>
      </c>
      <c r="B49" s="74" t="s">
        <v>190</v>
      </c>
      <c r="C49" s="75">
        <v>41</v>
      </c>
      <c r="D49" s="76">
        <v>35</v>
      </c>
      <c r="E49" s="72">
        <f t="shared" si="5"/>
        <v>76</v>
      </c>
      <c r="F49" s="75" t="s">
        <v>146</v>
      </c>
      <c r="G49" s="75">
        <v>7</v>
      </c>
      <c r="H49" s="72">
        <v>0</v>
      </c>
      <c r="I49" s="72">
        <v>6</v>
      </c>
      <c r="J49" s="75">
        <v>4</v>
      </c>
      <c r="K49" s="76">
        <v>3</v>
      </c>
      <c r="L49" s="72"/>
      <c r="M49" s="72"/>
      <c r="N49" s="72"/>
      <c r="O49" s="75">
        <v>0</v>
      </c>
      <c r="P49" s="76">
        <v>7</v>
      </c>
      <c r="Q49" s="76">
        <v>0</v>
      </c>
      <c r="R49" s="72">
        <f t="shared" si="4"/>
        <v>7</v>
      </c>
      <c r="S49" s="64"/>
      <c r="T49" s="64"/>
      <c r="U49" s="64"/>
      <c r="V49" s="64"/>
      <c r="W49" s="64"/>
      <c r="X49" s="64"/>
      <c r="Y49" s="64"/>
      <c r="Z49" s="64"/>
    </row>
    <row r="50" spans="1:26" ht="12" customHeight="1">
      <c r="A50" s="73">
        <v>9</v>
      </c>
      <c r="B50" s="74" t="s">
        <v>191</v>
      </c>
      <c r="C50" s="75">
        <v>13</v>
      </c>
      <c r="D50" s="76">
        <v>13</v>
      </c>
      <c r="E50" s="72">
        <f t="shared" si="5"/>
        <v>26</v>
      </c>
      <c r="F50" s="75" t="s">
        <v>146</v>
      </c>
      <c r="G50" s="75">
        <v>4</v>
      </c>
      <c r="H50" s="72">
        <v>0</v>
      </c>
      <c r="I50" s="72">
        <v>3</v>
      </c>
      <c r="J50" s="75">
        <v>4</v>
      </c>
      <c r="K50" s="76">
        <v>0</v>
      </c>
      <c r="L50" s="72"/>
      <c r="M50" s="72"/>
      <c r="N50" s="72"/>
      <c r="O50" s="75">
        <v>0</v>
      </c>
      <c r="P50" s="76">
        <v>4</v>
      </c>
      <c r="Q50" s="76">
        <v>0</v>
      </c>
      <c r="R50" s="72">
        <f t="shared" si="4"/>
        <v>4</v>
      </c>
      <c r="S50" s="64"/>
      <c r="T50" s="64"/>
      <c r="U50" s="64"/>
      <c r="V50" s="64"/>
      <c r="W50" s="64"/>
      <c r="X50" s="64"/>
      <c r="Y50" s="64"/>
      <c r="Z50" s="64"/>
    </row>
    <row r="51" spans="1:26" ht="12" customHeight="1">
      <c r="A51" s="73">
        <v>10</v>
      </c>
      <c r="B51" s="74" t="s">
        <v>192</v>
      </c>
      <c r="C51" s="75">
        <v>22</v>
      </c>
      <c r="D51" s="76">
        <v>15</v>
      </c>
      <c r="E51" s="72">
        <f t="shared" si="5"/>
        <v>37</v>
      </c>
      <c r="F51" s="75" t="s">
        <v>146</v>
      </c>
      <c r="G51" s="75">
        <v>4</v>
      </c>
      <c r="H51" s="72">
        <v>0</v>
      </c>
      <c r="I51" s="72">
        <v>3</v>
      </c>
      <c r="J51" s="75">
        <v>2</v>
      </c>
      <c r="K51" s="76">
        <v>2</v>
      </c>
      <c r="L51" s="72"/>
      <c r="M51" s="72"/>
      <c r="N51" s="72"/>
      <c r="O51" s="75">
        <v>0</v>
      </c>
      <c r="P51" s="76">
        <v>4</v>
      </c>
      <c r="Q51" s="76">
        <v>0</v>
      </c>
      <c r="R51" s="72">
        <f t="shared" si="4"/>
        <v>4</v>
      </c>
      <c r="S51" s="64"/>
      <c r="T51" s="64"/>
      <c r="U51" s="64"/>
      <c r="V51" s="64"/>
      <c r="W51" s="64"/>
      <c r="X51" s="64"/>
      <c r="Y51" s="64"/>
      <c r="Z51" s="64"/>
    </row>
    <row r="52" spans="1:26" ht="12" customHeight="1">
      <c r="A52" s="73">
        <v>11</v>
      </c>
      <c r="B52" s="74" t="s">
        <v>193</v>
      </c>
      <c r="C52" s="75">
        <v>16</v>
      </c>
      <c r="D52" s="76">
        <v>8</v>
      </c>
      <c r="E52" s="72">
        <f t="shared" si="5"/>
        <v>24</v>
      </c>
      <c r="F52" s="75" t="s">
        <v>146</v>
      </c>
      <c r="G52" s="75">
        <v>3</v>
      </c>
      <c r="H52" s="72">
        <v>0</v>
      </c>
      <c r="I52" s="72">
        <v>2</v>
      </c>
      <c r="J52" s="75">
        <v>2</v>
      </c>
      <c r="K52" s="76">
        <v>1</v>
      </c>
      <c r="L52" s="72"/>
      <c r="M52" s="72"/>
      <c r="N52" s="72"/>
      <c r="O52" s="75">
        <v>0</v>
      </c>
      <c r="P52" s="76">
        <v>3</v>
      </c>
      <c r="Q52" s="76">
        <v>0</v>
      </c>
      <c r="R52" s="72">
        <f t="shared" si="4"/>
        <v>3</v>
      </c>
      <c r="S52" s="64"/>
      <c r="T52" s="64"/>
      <c r="U52" s="64"/>
      <c r="V52" s="64"/>
      <c r="W52" s="64"/>
      <c r="X52" s="64"/>
      <c r="Y52" s="64"/>
      <c r="Z52" s="64"/>
    </row>
    <row r="53" spans="1:26" ht="12" customHeight="1">
      <c r="A53" s="73">
        <v>12</v>
      </c>
      <c r="B53" s="74" t="s">
        <v>194</v>
      </c>
      <c r="C53" s="75">
        <v>51</v>
      </c>
      <c r="D53" s="76">
        <v>51</v>
      </c>
      <c r="E53" s="72">
        <f t="shared" si="5"/>
        <v>102</v>
      </c>
      <c r="F53" s="75" t="s">
        <v>152</v>
      </c>
      <c r="G53" s="75">
        <v>9</v>
      </c>
      <c r="H53" s="72">
        <v>0</v>
      </c>
      <c r="I53" s="72">
        <v>8</v>
      </c>
      <c r="J53" s="75">
        <v>3</v>
      </c>
      <c r="K53" s="76">
        <v>6</v>
      </c>
      <c r="L53" s="72"/>
      <c r="M53" s="72"/>
      <c r="N53" s="72"/>
      <c r="O53" s="75">
        <v>0</v>
      </c>
      <c r="P53" s="76">
        <v>9</v>
      </c>
      <c r="Q53" s="76">
        <v>0</v>
      </c>
      <c r="R53" s="72">
        <f t="shared" si="4"/>
        <v>9</v>
      </c>
      <c r="S53" s="64"/>
      <c r="T53" s="64"/>
      <c r="U53" s="64"/>
      <c r="V53" s="64"/>
      <c r="W53" s="64"/>
      <c r="X53" s="64"/>
      <c r="Y53" s="64"/>
      <c r="Z53" s="64"/>
    </row>
    <row r="54" spans="1:26" ht="12" customHeight="1">
      <c r="A54" s="73">
        <v>13</v>
      </c>
      <c r="B54" s="74" t="s">
        <v>195</v>
      </c>
      <c r="C54" s="75">
        <v>19</v>
      </c>
      <c r="D54" s="76">
        <v>12</v>
      </c>
      <c r="E54" s="72">
        <f t="shared" si="5"/>
        <v>31</v>
      </c>
      <c r="F54" s="75" t="s">
        <v>146</v>
      </c>
      <c r="G54" s="75">
        <v>3</v>
      </c>
      <c r="H54" s="72">
        <v>0</v>
      </c>
      <c r="I54" s="72">
        <v>2</v>
      </c>
      <c r="J54" s="75">
        <v>1</v>
      </c>
      <c r="K54" s="76">
        <v>2</v>
      </c>
      <c r="L54" s="72"/>
      <c r="M54" s="72"/>
      <c r="N54" s="72"/>
      <c r="O54" s="75">
        <v>0</v>
      </c>
      <c r="P54" s="76">
        <v>3</v>
      </c>
      <c r="Q54" s="76">
        <v>0</v>
      </c>
      <c r="R54" s="72">
        <f t="shared" si="4"/>
        <v>3</v>
      </c>
      <c r="S54" s="64"/>
      <c r="T54" s="64"/>
      <c r="U54" s="64"/>
      <c r="V54" s="64"/>
      <c r="W54" s="64"/>
      <c r="X54" s="64"/>
      <c r="Y54" s="64"/>
      <c r="Z54" s="64"/>
    </row>
    <row r="55" spans="1:26" ht="12" customHeight="1">
      <c r="A55" s="73">
        <v>14</v>
      </c>
      <c r="B55" s="74" t="s">
        <v>196</v>
      </c>
      <c r="C55" s="75">
        <v>28</v>
      </c>
      <c r="D55" s="76">
        <v>22</v>
      </c>
      <c r="E55" s="72">
        <f t="shared" si="5"/>
        <v>50</v>
      </c>
      <c r="F55" s="75" t="s">
        <v>146</v>
      </c>
      <c r="G55" s="75">
        <v>6</v>
      </c>
      <c r="H55" s="72">
        <v>0</v>
      </c>
      <c r="I55" s="72">
        <v>5</v>
      </c>
      <c r="J55" s="75">
        <v>4</v>
      </c>
      <c r="K55" s="76">
        <v>2</v>
      </c>
      <c r="L55" s="72"/>
      <c r="M55" s="72"/>
      <c r="N55" s="72"/>
      <c r="O55" s="75">
        <v>0</v>
      </c>
      <c r="P55" s="76">
        <v>6</v>
      </c>
      <c r="Q55" s="76">
        <v>0</v>
      </c>
      <c r="R55" s="72">
        <f t="shared" si="4"/>
        <v>6</v>
      </c>
      <c r="S55" s="64"/>
      <c r="T55" s="64"/>
      <c r="U55" s="64"/>
      <c r="V55" s="64"/>
      <c r="W55" s="64"/>
      <c r="X55" s="64"/>
      <c r="Y55" s="64"/>
      <c r="Z55" s="64"/>
    </row>
    <row r="56" spans="1:26" ht="12" customHeight="1">
      <c r="A56" s="73">
        <v>15</v>
      </c>
      <c r="B56" s="74" t="s">
        <v>197</v>
      </c>
      <c r="C56" s="75">
        <v>38</v>
      </c>
      <c r="D56" s="76">
        <v>39</v>
      </c>
      <c r="E56" s="72">
        <f t="shared" si="5"/>
        <v>77</v>
      </c>
      <c r="F56" s="75" t="s">
        <v>152</v>
      </c>
      <c r="G56" s="75">
        <v>6</v>
      </c>
      <c r="H56" s="72">
        <v>0</v>
      </c>
      <c r="I56" s="72">
        <v>5</v>
      </c>
      <c r="J56" s="75">
        <v>0</v>
      </c>
      <c r="K56" s="76">
        <v>6</v>
      </c>
      <c r="L56" s="72"/>
      <c r="M56" s="72"/>
      <c r="N56" s="72"/>
      <c r="O56" s="75">
        <v>0</v>
      </c>
      <c r="P56" s="76">
        <v>6</v>
      </c>
      <c r="Q56" s="76">
        <v>0</v>
      </c>
      <c r="R56" s="72">
        <f t="shared" si="4"/>
        <v>6</v>
      </c>
      <c r="S56" s="64"/>
      <c r="T56" s="64"/>
      <c r="U56" s="64"/>
      <c r="V56" s="64"/>
      <c r="W56" s="64"/>
      <c r="X56" s="64"/>
      <c r="Y56" s="64"/>
      <c r="Z56" s="64"/>
    </row>
    <row r="57" spans="1:26" ht="12" customHeight="1">
      <c r="A57" s="73">
        <v>16</v>
      </c>
      <c r="B57" s="74" t="s">
        <v>198</v>
      </c>
      <c r="C57" s="75">
        <v>59</v>
      </c>
      <c r="D57" s="76">
        <v>40</v>
      </c>
      <c r="E57" s="72">
        <f t="shared" si="5"/>
        <v>99</v>
      </c>
      <c r="F57" s="75" t="s">
        <v>146</v>
      </c>
      <c r="G57" s="75">
        <v>11</v>
      </c>
      <c r="H57" s="72">
        <v>0</v>
      </c>
      <c r="I57" s="72">
        <v>10</v>
      </c>
      <c r="J57" s="75">
        <v>2</v>
      </c>
      <c r="K57" s="76">
        <v>9</v>
      </c>
      <c r="L57" s="72"/>
      <c r="M57" s="72"/>
      <c r="N57" s="72"/>
      <c r="O57" s="75">
        <v>0</v>
      </c>
      <c r="P57" s="76">
        <v>11</v>
      </c>
      <c r="Q57" s="76">
        <v>0</v>
      </c>
      <c r="R57" s="72">
        <f t="shared" si="4"/>
        <v>11</v>
      </c>
      <c r="S57" s="64"/>
      <c r="T57" s="64"/>
      <c r="U57" s="64"/>
      <c r="V57" s="64"/>
      <c r="W57" s="64"/>
      <c r="X57" s="64"/>
      <c r="Y57" s="64"/>
      <c r="Z57" s="64"/>
    </row>
    <row r="58" spans="1:26" ht="12" customHeight="1">
      <c r="A58" s="73">
        <v>17</v>
      </c>
      <c r="B58" s="74" t="s">
        <v>199</v>
      </c>
      <c r="C58" s="75">
        <v>58</v>
      </c>
      <c r="D58" s="76">
        <v>59</v>
      </c>
      <c r="E58" s="72">
        <f t="shared" si="5"/>
        <v>117</v>
      </c>
      <c r="F58" s="75" t="s">
        <v>152</v>
      </c>
      <c r="G58" s="75">
        <v>8</v>
      </c>
      <c r="H58" s="72">
        <v>0</v>
      </c>
      <c r="I58" s="72">
        <v>7</v>
      </c>
      <c r="J58" s="75">
        <v>4</v>
      </c>
      <c r="K58" s="76">
        <v>4</v>
      </c>
      <c r="L58" s="72"/>
      <c r="M58" s="72"/>
      <c r="N58" s="72"/>
      <c r="O58" s="75">
        <v>0</v>
      </c>
      <c r="P58" s="76">
        <v>8</v>
      </c>
      <c r="Q58" s="76">
        <v>0</v>
      </c>
      <c r="R58" s="72">
        <f t="shared" si="4"/>
        <v>8</v>
      </c>
      <c r="S58" s="64"/>
      <c r="T58" s="64"/>
      <c r="U58" s="64"/>
      <c r="V58" s="64"/>
      <c r="W58" s="64"/>
      <c r="X58" s="64"/>
      <c r="Y58" s="64"/>
      <c r="Z58" s="64"/>
    </row>
    <row r="59" spans="1:26" ht="12" customHeight="1">
      <c r="A59" s="73">
        <v>18</v>
      </c>
      <c r="B59" s="74" t="s">
        <v>200</v>
      </c>
      <c r="C59" s="75">
        <v>7</v>
      </c>
      <c r="D59" s="76">
        <v>8</v>
      </c>
      <c r="E59" s="72">
        <f t="shared" si="5"/>
        <v>15</v>
      </c>
      <c r="F59" s="75" t="s">
        <v>163</v>
      </c>
      <c r="G59" s="75">
        <v>2</v>
      </c>
      <c r="H59" s="72">
        <v>0</v>
      </c>
      <c r="I59" s="72">
        <v>1</v>
      </c>
      <c r="J59" s="75">
        <v>0</v>
      </c>
      <c r="K59" s="76">
        <v>2</v>
      </c>
      <c r="L59" s="72"/>
      <c r="M59" s="72"/>
      <c r="N59" s="72"/>
      <c r="O59" s="75">
        <v>1</v>
      </c>
      <c r="P59" s="76">
        <v>1</v>
      </c>
      <c r="Q59" s="76">
        <v>0</v>
      </c>
      <c r="R59" s="72">
        <f t="shared" si="4"/>
        <v>2</v>
      </c>
      <c r="S59" s="64"/>
      <c r="T59" s="64"/>
      <c r="U59" s="64"/>
      <c r="V59" s="64"/>
      <c r="W59" s="64"/>
      <c r="X59" s="64"/>
      <c r="Y59" s="64"/>
      <c r="Z59" s="64"/>
    </row>
    <row r="60" spans="1:26" ht="12" customHeight="1">
      <c r="A60" s="73">
        <v>19</v>
      </c>
      <c r="B60" s="74" t="s">
        <v>201</v>
      </c>
      <c r="C60" s="75">
        <v>13</v>
      </c>
      <c r="D60" s="76">
        <v>18</v>
      </c>
      <c r="E60" s="72">
        <f t="shared" si="5"/>
        <v>31</v>
      </c>
      <c r="F60" s="75" t="s">
        <v>146</v>
      </c>
      <c r="G60" s="75">
        <v>4</v>
      </c>
      <c r="H60" s="72">
        <v>0</v>
      </c>
      <c r="I60" s="72">
        <v>3</v>
      </c>
      <c r="J60" s="75">
        <v>2</v>
      </c>
      <c r="K60" s="76">
        <v>2</v>
      </c>
      <c r="L60" s="72"/>
      <c r="M60" s="72"/>
      <c r="N60" s="72"/>
      <c r="O60" s="75">
        <v>0</v>
      </c>
      <c r="P60" s="76">
        <v>4</v>
      </c>
      <c r="Q60" s="76">
        <v>0</v>
      </c>
      <c r="R60" s="72">
        <f t="shared" si="4"/>
        <v>4</v>
      </c>
      <c r="S60" s="64"/>
      <c r="T60" s="64"/>
      <c r="U60" s="64"/>
      <c r="V60" s="64"/>
      <c r="W60" s="64"/>
      <c r="X60" s="64"/>
      <c r="Y60" s="64"/>
      <c r="Z60" s="64"/>
    </row>
    <row r="61" spans="1:26" ht="12" customHeight="1">
      <c r="A61" s="73">
        <v>20</v>
      </c>
      <c r="B61" s="74" t="s">
        <v>202</v>
      </c>
      <c r="C61" s="75">
        <v>18</v>
      </c>
      <c r="D61" s="76">
        <v>6</v>
      </c>
      <c r="E61" s="72">
        <f t="shared" si="5"/>
        <v>24</v>
      </c>
      <c r="F61" s="75" t="s">
        <v>152</v>
      </c>
      <c r="G61" s="75">
        <v>6</v>
      </c>
      <c r="H61" s="72">
        <v>0</v>
      </c>
      <c r="I61" s="72">
        <v>5</v>
      </c>
      <c r="J61" s="75">
        <v>3</v>
      </c>
      <c r="K61" s="76">
        <v>3</v>
      </c>
      <c r="L61" s="72"/>
      <c r="M61" s="72"/>
      <c r="N61" s="72"/>
      <c r="O61" s="75">
        <v>0</v>
      </c>
      <c r="P61" s="76">
        <v>6</v>
      </c>
      <c r="Q61" s="76">
        <v>0</v>
      </c>
      <c r="R61" s="72">
        <f t="shared" si="4"/>
        <v>6</v>
      </c>
      <c r="S61" s="64"/>
      <c r="T61" s="64"/>
      <c r="U61" s="64"/>
      <c r="V61" s="64"/>
      <c r="W61" s="64"/>
      <c r="X61" s="64"/>
      <c r="Y61" s="64"/>
      <c r="Z61" s="64"/>
    </row>
    <row r="62" spans="1:26" ht="12" customHeight="1">
      <c r="A62" s="73">
        <v>21</v>
      </c>
      <c r="B62" s="74" t="s">
        <v>203</v>
      </c>
      <c r="C62" s="75">
        <v>74</v>
      </c>
      <c r="D62" s="76">
        <v>69</v>
      </c>
      <c r="E62" s="72">
        <f t="shared" si="5"/>
        <v>143</v>
      </c>
      <c r="F62" s="75" t="s">
        <v>152</v>
      </c>
      <c r="G62" s="75">
        <v>20</v>
      </c>
      <c r="H62" s="72">
        <v>0</v>
      </c>
      <c r="I62" s="72">
        <v>19</v>
      </c>
      <c r="J62" s="75">
        <v>0</v>
      </c>
      <c r="K62" s="76">
        <v>20</v>
      </c>
      <c r="L62" s="72"/>
      <c r="M62" s="72"/>
      <c r="N62" s="72"/>
      <c r="O62" s="75">
        <v>1</v>
      </c>
      <c r="P62" s="76">
        <v>19</v>
      </c>
      <c r="Q62" s="76">
        <v>0</v>
      </c>
      <c r="R62" s="72">
        <f t="shared" si="4"/>
        <v>20</v>
      </c>
      <c r="S62" s="64"/>
      <c r="T62" s="64"/>
      <c r="U62" s="64"/>
      <c r="V62" s="64"/>
      <c r="W62" s="64"/>
      <c r="X62" s="64"/>
      <c r="Y62" s="64"/>
      <c r="Z62" s="64"/>
    </row>
    <row r="63" spans="1:26" ht="12" customHeight="1">
      <c r="A63" s="73">
        <v>22</v>
      </c>
      <c r="B63" s="74" t="s">
        <v>204</v>
      </c>
      <c r="C63" s="75">
        <v>15</v>
      </c>
      <c r="D63" s="76">
        <v>10</v>
      </c>
      <c r="E63" s="72">
        <f t="shared" si="5"/>
        <v>25</v>
      </c>
      <c r="F63" s="75" t="s">
        <v>146</v>
      </c>
      <c r="G63" s="75">
        <v>4</v>
      </c>
      <c r="H63" s="72">
        <v>0</v>
      </c>
      <c r="I63" s="72">
        <v>3</v>
      </c>
      <c r="J63" s="75">
        <v>2</v>
      </c>
      <c r="K63" s="76">
        <v>2</v>
      </c>
      <c r="L63" s="72"/>
      <c r="M63" s="72"/>
      <c r="N63" s="72"/>
      <c r="O63" s="75">
        <v>1</v>
      </c>
      <c r="P63" s="76">
        <v>2</v>
      </c>
      <c r="Q63" s="76">
        <v>1</v>
      </c>
      <c r="R63" s="72">
        <f t="shared" si="4"/>
        <v>4</v>
      </c>
      <c r="S63" s="64"/>
      <c r="T63" s="64"/>
      <c r="U63" s="64"/>
      <c r="V63" s="64"/>
      <c r="W63" s="64"/>
      <c r="X63" s="64"/>
      <c r="Y63" s="64"/>
      <c r="Z63" s="64"/>
    </row>
    <row r="64" spans="1:26" ht="12" customHeight="1">
      <c r="A64" s="73">
        <v>23</v>
      </c>
      <c r="B64" s="74" t="s">
        <v>205</v>
      </c>
      <c r="C64" s="75">
        <v>19</v>
      </c>
      <c r="D64" s="76">
        <v>23</v>
      </c>
      <c r="E64" s="72">
        <f t="shared" si="5"/>
        <v>42</v>
      </c>
      <c r="F64" s="75" t="s">
        <v>152</v>
      </c>
      <c r="G64" s="75">
        <v>7</v>
      </c>
      <c r="H64" s="72">
        <v>0</v>
      </c>
      <c r="I64" s="72">
        <v>6</v>
      </c>
      <c r="J64" s="75">
        <v>4</v>
      </c>
      <c r="K64" s="76">
        <v>3</v>
      </c>
      <c r="L64" s="72"/>
      <c r="M64" s="72"/>
      <c r="N64" s="72"/>
      <c r="O64" s="75">
        <v>0</v>
      </c>
      <c r="P64" s="76">
        <v>0</v>
      </c>
      <c r="Q64" s="76">
        <v>7</v>
      </c>
      <c r="R64" s="72">
        <f t="shared" si="4"/>
        <v>7</v>
      </c>
      <c r="S64" s="64"/>
      <c r="T64" s="64"/>
      <c r="U64" s="64"/>
      <c r="V64" s="64"/>
      <c r="W64" s="64"/>
      <c r="X64" s="64"/>
      <c r="Y64" s="64"/>
      <c r="Z64" s="64"/>
    </row>
    <row r="65" spans="1:26" ht="12" customHeight="1">
      <c r="A65" s="73">
        <v>24</v>
      </c>
      <c r="B65" s="74" t="s">
        <v>206</v>
      </c>
      <c r="C65" s="75">
        <v>10</v>
      </c>
      <c r="D65" s="76">
        <v>11</v>
      </c>
      <c r="E65" s="72">
        <f t="shared" si="5"/>
        <v>21</v>
      </c>
      <c r="F65" s="75" t="s">
        <v>146</v>
      </c>
      <c r="G65" s="75">
        <v>3</v>
      </c>
      <c r="H65" s="72">
        <v>0</v>
      </c>
      <c r="I65" s="72">
        <v>2</v>
      </c>
      <c r="J65" s="75">
        <v>2</v>
      </c>
      <c r="K65" s="76">
        <v>1</v>
      </c>
      <c r="L65" s="72"/>
      <c r="M65" s="72"/>
      <c r="N65" s="72"/>
      <c r="O65" s="75">
        <v>1</v>
      </c>
      <c r="P65" s="76">
        <v>2</v>
      </c>
      <c r="Q65" s="76">
        <v>0</v>
      </c>
      <c r="R65" s="72">
        <f t="shared" si="4"/>
        <v>3</v>
      </c>
      <c r="S65" s="64"/>
      <c r="T65" s="64"/>
      <c r="U65" s="64"/>
      <c r="V65" s="64"/>
      <c r="W65" s="64"/>
      <c r="X65" s="64"/>
      <c r="Y65" s="64"/>
      <c r="Z65" s="64"/>
    </row>
    <row r="66" spans="1:26" ht="12" customHeight="1">
      <c r="A66" s="73">
        <v>25</v>
      </c>
      <c r="B66" s="74" t="s">
        <v>207</v>
      </c>
      <c r="C66" s="75">
        <v>2</v>
      </c>
      <c r="D66" s="76">
        <v>3</v>
      </c>
      <c r="E66" s="72">
        <f t="shared" si="5"/>
        <v>5</v>
      </c>
      <c r="F66" s="75" t="s">
        <v>163</v>
      </c>
      <c r="G66" s="75">
        <v>2</v>
      </c>
      <c r="H66" s="72">
        <v>0</v>
      </c>
      <c r="I66" s="72">
        <v>1</v>
      </c>
      <c r="J66" s="75">
        <v>2</v>
      </c>
      <c r="K66" s="76">
        <v>0</v>
      </c>
      <c r="L66" s="72"/>
      <c r="M66" s="72"/>
      <c r="N66" s="72"/>
      <c r="O66" s="75">
        <v>1</v>
      </c>
      <c r="P66" s="76">
        <v>1</v>
      </c>
      <c r="Q66" s="76">
        <v>0</v>
      </c>
      <c r="R66" s="72">
        <f t="shared" si="4"/>
        <v>2</v>
      </c>
      <c r="S66" s="64"/>
      <c r="T66" s="64"/>
      <c r="U66" s="64"/>
      <c r="V66" s="64"/>
      <c r="W66" s="64"/>
      <c r="X66" s="64"/>
      <c r="Y66" s="64"/>
      <c r="Z66" s="64"/>
    </row>
    <row r="67" spans="1:26" ht="12" customHeight="1">
      <c r="A67" s="66" t="s">
        <v>135</v>
      </c>
      <c r="B67" s="66"/>
      <c r="C67" s="75">
        <v>670</v>
      </c>
      <c r="D67" s="76">
        <v>577</v>
      </c>
      <c r="E67" s="72">
        <f t="shared" si="5"/>
        <v>1247</v>
      </c>
      <c r="F67" s="67"/>
      <c r="G67" s="77">
        <v>143</v>
      </c>
      <c r="H67" s="67">
        <f t="shared" ref="H67:R67" si="6">SUM(H42:H66)</f>
        <v>0</v>
      </c>
      <c r="I67" s="67">
        <f t="shared" si="6"/>
        <v>118</v>
      </c>
      <c r="J67" s="67">
        <f t="shared" si="6"/>
        <v>47</v>
      </c>
      <c r="K67" s="67">
        <f t="shared" si="6"/>
        <v>96</v>
      </c>
      <c r="L67" s="67">
        <f t="shared" si="6"/>
        <v>0</v>
      </c>
      <c r="M67" s="67">
        <f t="shared" si="6"/>
        <v>0</v>
      </c>
      <c r="N67" s="67">
        <f t="shared" si="6"/>
        <v>0</v>
      </c>
      <c r="O67" s="67">
        <f t="shared" si="6"/>
        <v>11</v>
      </c>
      <c r="P67" s="67">
        <f t="shared" si="6"/>
        <v>124</v>
      </c>
      <c r="Q67" s="67">
        <f t="shared" si="6"/>
        <v>8</v>
      </c>
      <c r="R67" s="67">
        <f t="shared" si="6"/>
        <v>143</v>
      </c>
      <c r="S67" s="64"/>
      <c r="T67" s="64"/>
      <c r="U67" s="64"/>
      <c r="V67" s="64"/>
      <c r="W67" s="64"/>
      <c r="X67" s="64"/>
      <c r="Y67" s="64"/>
      <c r="Z67" s="64"/>
    </row>
    <row r="68" spans="1:26" ht="12" customHeight="1">
      <c r="A68" s="66" t="s">
        <v>208</v>
      </c>
      <c r="B68" s="66"/>
      <c r="C68" s="67"/>
      <c r="D68" s="67"/>
      <c r="E68" s="72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72">
        <f t="shared" ref="R68:R110" si="7">O68+P68+Q68</f>
        <v>0</v>
      </c>
      <c r="S68" s="64"/>
      <c r="T68" s="64"/>
      <c r="U68" s="64"/>
      <c r="V68" s="64"/>
      <c r="W68" s="64"/>
      <c r="X68" s="64"/>
      <c r="Y68" s="64"/>
      <c r="Z68" s="64"/>
    </row>
    <row r="69" spans="1:26" ht="12" customHeight="1">
      <c r="A69" s="68">
        <v>1</v>
      </c>
      <c r="B69" s="78" t="s">
        <v>209</v>
      </c>
      <c r="C69" s="70">
        <v>20</v>
      </c>
      <c r="D69" s="71">
        <v>22</v>
      </c>
      <c r="E69" s="72">
        <f t="shared" ref="E69:E111" si="8">C69+D69</f>
        <v>42</v>
      </c>
      <c r="F69" s="70" t="s">
        <v>146</v>
      </c>
      <c r="G69" s="70">
        <v>6</v>
      </c>
      <c r="H69" s="70">
        <v>0</v>
      </c>
      <c r="I69" s="71">
        <v>5</v>
      </c>
      <c r="J69" s="70">
        <v>4</v>
      </c>
      <c r="K69" s="71">
        <v>2</v>
      </c>
      <c r="L69" s="72"/>
      <c r="M69" s="72"/>
      <c r="N69" s="72"/>
      <c r="O69" s="70">
        <v>0</v>
      </c>
      <c r="P69" s="71">
        <v>6</v>
      </c>
      <c r="Q69" s="71">
        <v>0</v>
      </c>
      <c r="R69" s="72">
        <f t="shared" si="7"/>
        <v>6</v>
      </c>
      <c r="S69" s="64"/>
      <c r="T69" s="64"/>
      <c r="U69" s="64"/>
      <c r="V69" s="64"/>
      <c r="W69" s="64"/>
      <c r="X69" s="64"/>
      <c r="Y69" s="64"/>
      <c r="Z69" s="64"/>
    </row>
    <row r="70" spans="1:26" ht="12" customHeight="1">
      <c r="A70" s="73">
        <v>2</v>
      </c>
      <c r="B70" s="74" t="s">
        <v>210</v>
      </c>
      <c r="C70" s="75">
        <v>7</v>
      </c>
      <c r="D70" s="76">
        <v>12</v>
      </c>
      <c r="E70" s="72">
        <f t="shared" si="8"/>
        <v>19</v>
      </c>
      <c r="F70" s="75" t="s">
        <v>146</v>
      </c>
      <c r="G70" s="75">
        <v>3</v>
      </c>
      <c r="H70" s="75">
        <v>0</v>
      </c>
      <c r="I70" s="76">
        <v>2</v>
      </c>
      <c r="J70" s="75">
        <v>2</v>
      </c>
      <c r="K70" s="76">
        <v>1</v>
      </c>
      <c r="L70" s="72"/>
      <c r="M70" s="72"/>
      <c r="N70" s="72"/>
      <c r="O70" s="75">
        <v>1</v>
      </c>
      <c r="P70" s="76">
        <v>2</v>
      </c>
      <c r="Q70" s="76">
        <v>0</v>
      </c>
      <c r="R70" s="72">
        <f t="shared" si="7"/>
        <v>3</v>
      </c>
      <c r="S70" s="64"/>
      <c r="T70" s="64"/>
      <c r="U70" s="64"/>
      <c r="V70" s="64"/>
      <c r="W70" s="64"/>
      <c r="X70" s="64"/>
      <c r="Y70" s="64"/>
      <c r="Z70" s="64"/>
    </row>
    <row r="71" spans="1:26" ht="12" customHeight="1">
      <c r="A71" s="73">
        <v>3</v>
      </c>
      <c r="B71" s="74" t="s">
        <v>211</v>
      </c>
      <c r="C71" s="75">
        <v>3</v>
      </c>
      <c r="D71" s="76">
        <v>3</v>
      </c>
      <c r="E71" s="72">
        <f t="shared" si="8"/>
        <v>6</v>
      </c>
      <c r="F71" s="75" t="s">
        <v>146</v>
      </c>
      <c r="G71" s="75">
        <v>2</v>
      </c>
      <c r="H71" s="75">
        <v>0</v>
      </c>
      <c r="I71" s="76">
        <v>1</v>
      </c>
      <c r="J71" s="75">
        <v>0</v>
      </c>
      <c r="K71" s="76">
        <v>2</v>
      </c>
      <c r="L71" s="72"/>
      <c r="M71" s="72"/>
      <c r="N71" s="72"/>
      <c r="O71" s="75">
        <v>0</v>
      </c>
      <c r="P71" s="76">
        <v>2</v>
      </c>
      <c r="Q71" s="76">
        <v>0</v>
      </c>
      <c r="R71" s="72">
        <f t="shared" si="7"/>
        <v>2</v>
      </c>
      <c r="S71" s="64"/>
      <c r="T71" s="64"/>
      <c r="U71" s="64"/>
      <c r="V71" s="64"/>
      <c r="W71" s="64"/>
      <c r="X71" s="64"/>
      <c r="Y71" s="64"/>
      <c r="Z71" s="64"/>
    </row>
    <row r="72" spans="1:26" ht="12" customHeight="1">
      <c r="A72" s="73">
        <v>4</v>
      </c>
      <c r="B72" s="74" t="s">
        <v>212</v>
      </c>
      <c r="C72" s="75">
        <v>52</v>
      </c>
      <c r="D72" s="76">
        <v>49</v>
      </c>
      <c r="E72" s="72">
        <f t="shared" si="8"/>
        <v>101</v>
      </c>
      <c r="F72" s="75" t="s">
        <v>146</v>
      </c>
      <c r="G72" s="75">
        <v>10</v>
      </c>
      <c r="H72" s="75">
        <v>1</v>
      </c>
      <c r="I72" s="76">
        <v>8</v>
      </c>
      <c r="J72" s="75">
        <v>0</v>
      </c>
      <c r="K72" s="76">
        <v>10</v>
      </c>
      <c r="L72" s="72"/>
      <c r="M72" s="72"/>
      <c r="N72" s="72"/>
      <c r="O72" s="75">
        <v>5</v>
      </c>
      <c r="P72" s="76">
        <v>5</v>
      </c>
      <c r="Q72" s="76">
        <v>0</v>
      </c>
      <c r="R72" s="72">
        <f t="shared" si="7"/>
        <v>10</v>
      </c>
      <c r="S72" s="64"/>
      <c r="T72" s="64"/>
      <c r="U72" s="64"/>
      <c r="V72" s="64"/>
      <c r="W72" s="64"/>
      <c r="X72" s="64"/>
      <c r="Y72" s="64"/>
      <c r="Z72" s="64"/>
    </row>
    <row r="73" spans="1:26" ht="12" customHeight="1">
      <c r="A73" s="73">
        <v>5</v>
      </c>
      <c r="B73" s="74" t="s">
        <v>213</v>
      </c>
      <c r="C73" s="75">
        <v>65</v>
      </c>
      <c r="D73" s="76">
        <v>82</v>
      </c>
      <c r="E73" s="72">
        <f t="shared" si="8"/>
        <v>147</v>
      </c>
      <c r="F73" s="75" t="s">
        <v>152</v>
      </c>
      <c r="G73" s="75">
        <v>14</v>
      </c>
      <c r="H73" s="75">
        <v>0</v>
      </c>
      <c r="I73" s="76">
        <v>13</v>
      </c>
      <c r="J73" s="75">
        <v>2</v>
      </c>
      <c r="K73" s="76">
        <v>12</v>
      </c>
      <c r="L73" s="72"/>
      <c r="M73" s="72"/>
      <c r="N73" s="72"/>
      <c r="O73" s="75">
        <v>0</v>
      </c>
      <c r="P73" s="76">
        <v>14</v>
      </c>
      <c r="Q73" s="76">
        <v>0</v>
      </c>
      <c r="R73" s="72">
        <f t="shared" si="7"/>
        <v>14</v>
      </c>
      <c r="S73" s="64"/>
      <c r="T73" s="64"/>
      <c r="U73" s="64"/>
      <c r="V73" s="64"/>
      <c r="W73" s="64"/>
      <c r="X73" s="64"/>
      <c r="Y73" s="64"/>
      <c r="Z73" s="64"/>
    </row>
    <row r="74" spans="1:26" ht="12" customHeight="1">
      <c r="A74" s="73">
        <v>6</v>
      </c>
      <c r="B74" s="74" t="s">
        <v>214</v>
      </c>
      <c r="C74" s="75">
        <v>23</v>
      </c>
      <c r="D74" s="76">
        <v>22</v>
      </c>
      <c r="E74" s="72">
        <f t="shared" si="8"/>
        <v>45</v>
      </c>
      <c r="F74" s="75" t="s">
        <v>146</v>
      </c>
      <c r="G74" s="75">
        <v>6</v>
      </c>
      <c r="H74" s="75">
        <v>1</v>
      </c>
      <c r="I74" s="76">
        <v>4</v>
      </c>
      <c r="J74" s="75">
        <v>1</v>
      </c>
      <c r="K74" s="76">
        <v>5</v>
      </c>
      <c r="L74" s="72"/>
      <c r="M74" s="72"/>
      <c r="N74" s="72"/>
      <c r="O74" s="75">
        <v>0</v>
      </c>
      <c r="P74" s="76">
        <v>5</v>
      </c>
      <c r="Q74" s="76">
        <v>1</v>
      </c>
      <c r="R74" s="72">
        <f t="shared" si="7"/>
        <v>6</v>
      </c>
      <c r="S74" s="64"/>
      <c r="T74" s="64"/>
      <c r="U74" s="64"/>
      <c r="V74" s="64"/>
      <c r="W74" s="64"/>
      <c r="X74" s="64"/>
      <c r="Y74" s="64"/>
      <c r="Z74" s="64"/>
    </row>
    <row r="75" spans="1:26" ht="12" customHeight="1">
      <c r="A75" s="73">
        <v>7</v>
      </c>
      <c r="B75" s="74" t="s">
        <v>215</v>
      </c>
      <c r="C75" s="75">
        <v>26</v>
      </c>
      <c r="D75" s="76">
        <v>21</v>
      </c>
      <c r="E75" s="72">
        <f t="shared" si="8"/>
        <v>47</v>
      </c>
      <c r="F75" s="75" t="s">
        <v>146</v>
      </c>
      <c r="G75" s="75">
        <v>5</v>
      </c>
      <c r="H75" s="75">
        <v>0</v>
      </c>
      <c r="I75" s="76">
        <v>4</v>
      </c>
      <c r="J75" s="75">
        <v>2</v>
      </c>
      <c r="K75" s="76">
        <v>3</v>
      </c>
      <c r="L75" s="72"/>
      <c r="M75" s="72"/>
      <c r="N75" s="72"/>
      <c r="O75" s="75">
        <v>1</v>
      </c>
      <c r="P75" s="76">
        <v>4</v>
      </c>
      <c r="Q75" s="76">
        <v>0</v>
      </c>
      <c r="R75" s="72">
        <f t="shared" si="7"/>
        <v>5</v>
      </c>
      <c r="S75" s="64"/>
      <c r="T75" s="64"/>
      <c r="U75" s="64"/>
      <c r="V75" s="64"/>
      <c r="W75" s="64"/>
      <c r="X75" s="64"/>
      <c r="Y75" s="64"/>
      <c r="Z75" s="64"/>
    </row>
    <row r="76" spans="1:26" ht="12" customHeight="1">
      <c r="A76" s="73">
        <v>8</v>
      </c>
      <c r="B76" s="74" t="s">
        <v>216</v>
      </c>
      <c r="C76" s="75">
        <v>25</v>
      </c>
      <c r="D76" s="76">
        <v>11</v>
      </c>
      <c r="E76" s="72">
        <f t="shared" si="8"/>
        <v>36</v>
      </c>
      <c r="F76" s="75" t="s">
        <v>146</v>
      </c>
      <c r="G76" s="75">
        <v>5</v>
      </c>
      <c r="H76" s="75">
        <v>0</v>
      </c>
      <c r="I76" s="76">
        <v>4</v>
      </c>
      <c r="J76" s="75">
        <v>4</v>
      </c>
      <c r="K76" s="76">
        <v>1</v>
      </c>
      <c r="L76" s="72"/>
      <c r="M76" s="72"/>
      <c r="N76" s="72"/>
      <c r="O76" s="75">
        <v>0</v>
      </c>
      <c r="P76" s="76">
        <v>5</v>
      </c>
      <c r="Q76" s="76">
        <v>0</v>
      </c>
      <c r="R76" s="72">
        <f t="shared" si="7"/>
        <v>5</v>
      </c>
      <c r="S76" s="64"/>
      <c r="T76" s="64"/>
      <c r="U76" s="64"/>
      <c r="V76" s="64"/>
      <c r="W76" s="64"/>
      <c r="X76" s="64"/>
      <c r="Y76" s="64"/>
      <c r="Z76" s="64"/>
    </row>
    <row r="77" spans="1:26" ht="12" customHeight="1">
      <c r="A77" s="73">
        <v>9</v>
      </c>
      <c r="B77" s="74" t="s">
        <v>217</v>
      </c>
      <c r="C77" s="75">
        <v>20</v>
      </c>
      <c r="D77" s="76">
        <v>9</v>
      </c>
      <c r="E77" s="72">
        <f t="shared" si="8"/>
        <v>29</v>
      </c>
      <c r="F77" s="75" t="s">
        <v>152</v>
      </c>
      <c r="G77" s="75">
        <v>4</v>
      </c>
      <c r="H77" s="75">
        <v>0</v>
      </c>
      <c r="I77" s="76">
        <v>3</v>
      </c>
      <c r="J77" s="75">
        <v>0</v>
      </c>
      <c r="K77" s="76">
        <v>4</v>
      </c>
      <c r="L77" s="72"/>
      <c r="M77" s="72"/>
      <c r="N77" s="72"/>
      <c r="O77" s="75">
        <v>0</v>
      </c>
      <c r="P77" s="76">
        <v>4</v>
      </c>
      <c r="Q77" s="76">
        <v>0</v>
      </c>
      <c r="R77" s="72">
        <f t="shared" si="7"/>
        <v>4</v>
      </c>
      <c r="S77" s="64"/>
      <c r="T77" s="64"/>
      <c r="U77" s="64"/>
      <c r="V77" s="64"/>
      <c r="W77" s="64"/>
      <c r="X77" s="64"/>
      <c r="Y77" s="64"/>
      <c r="Z77" s="64"/>
    </row>
    <row r="78" spans="1:26" ht="12" customHeight="1">
      <c r="A78" s="73">
        <v>10</v>
      </c>
      <c r="B78" s="74" t="s">
        <v>218</v>
      </c>
      <c r="C78" s="75">
        <v>12</v>
      </c>
      <c r="D78" s="76">
        <v>16</v>
      </c>
      <c r="E78" s="72">
        <f t="shared" si="8"/>
        <v>28</v>
      </c>
      <c r="F78" s="75" t="s">
        <v>146</v>
      </c>
      <c r="G78" s="75">
        <v>3</v>
      </c>
      <c r="H78" s="75">
        <v>0</v>
      </c>
      <c r="I78" s="76">
        <v>2</v>
      </c>
      <c r="J78" s="75">
        <v>2</v>
      </c>
      <c r="K78" s="76">
        <v>1</v>
      </c>
      <c r="L78" s="72"/>
      <c r="M78" s="72"/>
      <c r="N78" s="72"/>
      <c r="O78" s="75">
        <v>0</v>
      </c>
      <c r="P78" s="76">
        <v>3</v>
      </c>
      <c r="Q78" s="76">
        <v>0</v>
      </c>
      <c r="R78" s="72">
        <f t="shared" si="7"/>
        <v>3</v>
      </c>
      <c r="S78" s="64"/>
      <c r="T78" s="64"/>
      <c r="U78" s="64"/>
      <c r="V78" s="64"/>
      <c r="W78" s="64"/>
      <c r="X78" s="64"/>
      <c r="Y78" s="64"/>
      <c r="Z78" s="64"/>
    </row>
    <row r="79" spans="1:26" ht="12" customHeight="1">
      <c r="A79" s="73">
        <v>11</v>
      </c>
      <c r="B79" s="74" t="s">
        <v>219</v>
      </c>
      <c r="C79" s="75">
        <v>14</v>
      </c>
      <c r="D79" s="76">
        <v>10</v>
      </c>
      <c r="E79" s="72">
        <f t="shared" si="8"/>
        <v>24</v>
      </c>
      <c r="F79" s="75" t="s">
        <v>163</v>
      </c>
      <c r="G79" s="75">
        <v>4</v>
      </c>
      <c r="H79" s="75">
        <v>0</v>
      </c>
      <c r="I79" s="76">
        <v>3</v>
      </c>
      <c r="J79" s="75">
        <v>1</v>
      </c>
      <c r="K79" s="76">
        <v>3</v>
      </c>
      <c r="L79" s="72"/>
      <c r="M79" s="72"/>
      <c r="N79" s="72"/>
      <c r="O79" s="75">
        <v>0</v>
      </c>
      <c r="P79" s="76">
        <v>4</v>
      </c>
      <c r="Q79" s="76">
        <v>0</v>
      </c>
      <c r="R79" s="72">
        <f t="shared" si="7"/>
        <v>4</v>
      </c>
      <c r="S79" s="64"/>
      <c r="T79" s="64"/>
      <c r="U79" s="64"/>
      <c r="V79" s="64"/>
      <c r="W79" s="64"/>
      <c r="X79" s="64"/>
      <c r="Y79" s="64"/>
      <c r="Z79" s="64"/>
    </row>
    <row r="80" spans="1:26" ht="12" customHeight="1">
      <c r="A80" s="73">
        <v>12</v>
      </c>
      <c r="B80" s="74" t="s">
        <v>220</v>
      </c>
      <c r="C80" s="75">
        <v>46</v>
      </c>
      <c r="D80" s="76">
        <v>24</v>
      </c>
      <c r="E80" s="72">
        <f t="shared" si="8"/>
        <v>70</v>
      </c>
      <c r="F80" s="75" t="s">
        <v>152</v>
      </c>
      <c r="G80" s="75">
        <v>8</v>
      </c>
      <c r="H80" s="75">
        <v>0</v>
      </c>
      <c r="I80" s="76">
        <v>7</v>
      </c>
      <c r="J80" s="75">
        <v>4</v>
      </c>
      <c r="K80" s="76">
        <v>4</v>
      </c>
      <c r="L80" s="72"/>
      <c r="M80" s="72"/>
      <c r="N80" s="72"/>
      <c r="O80" s="75">
        <v>0</v>
      </c>
      <c r="P80" s="76">
        <v>8</v>
      </c>
      <c r="Q80" s="76">
        <v>0</v>
      </c>
      <c r="R80" s="72">
        <f t="shared" si="7"/>
        <v>8</v>
      </c>
      <c r="S80" s="64"/>
      <c r="T80" s="64"/>
      <c r="U80" s="64"/>
      <c r="V80" s="64"/>
      <c r="W80" s="64"/>
      <c r="X80" s="64"/>
      <c r="Y80" s="64"/>
      <c r="Z80" s="64"/>
    </row>
    <row r="81" spans="1:26" ht="12" customHeight="1">
      <c r="A81" s="73">
        <v>13</v>
      </c>
      <c r="B81" s="74" t="s">
        <v>221</v>
      </c>
      <c r="C81" s="75">
        <v>19</v>
      </c>
      <c r="D81" s="76">
        <v>27</v>
      </c>
      <c r="E81" s="72">
        <f t="shared" si="8"/>
        <v>46</v>
      </c>
      <c r="F81" s="75" t="s">
        <v>163</v>
      </c>
      <c r="G81" s="75">
        <v>6</v>
      </c>
      <c r="H81" s="75">
        <v>0</v>
      </c>
      <c r="I81" s="76">
        <v>5</v>
      </c>
      <c r="J81" s="75">
        <v>2</v>
      </c>
      <c r="K81" s="76">
        <v>4</v>
      </c>
      <c r="L81" s="72"/>
      <c r="M81" s="72"/>
      <c r="N81" s="72"/>
      <c r="O81" s="75">
        <v>0</v>
      </c>
      <c r="P81" s="76">
        <v>6</v>
      </c>
      <c r="Q81" s="76">
        <v>0</v>
      </c>
      <c r="R81" s="72">
        <f t="shared" si="7"/>
        <v>6</v>
      </c>
      <c r="S81" s="64"/>
      <c r="T81" s="64"/>
      <c r="U81" s="64"/>
      <c r="V81" s="64"/>
      <c r="W81" s="64"/>
      <c r="X81" s="64"/>
      <c r="Y81" s="64"/>
      <c r="Z81" s="64"/>
    </row>
    <row r="82" spans="1:26" ht="12" customHeight="1">
      <c r="A82" s="73">
        <v>14</v>
      </c>
      <c r="B82" s="74" t="s">
        <v>222</v>
      </c>
      <c r="C82" s="75">
        <v>64</v>
      </c>
      <c r="D82" s="76">
        <v>38</v>
      </c>
      <c r="E82" s="72">
        <f t="shared" si="8"/>
        <v>102</v>
      </c>
      <c r="F82" s="75" t="s">
        <v>152</v>
      </c>
      <c r="G82" s="75">
        <v>10</v>
      </c>
      <c r="H82" s="75">
        <v>0</v>
      </c>
      <c r="I82" s="76">
        <v>9</v>
      </c>
      <c r="J82" s="75">
        <v>0</v>
      </c>
      <c r="K82" s="76">
        <v>10</v>
      </c>
      <c r="L82" s="72"/>
      <c r="M82" s="72"/>
      <c r="N82" s="72"/>
      <c r="O82" s="75">
        <v>0</v>
      </c>
      <c r="P82" s="76">
        <v>10</v>
      </c>
      <c r="Q82" s="76">
        <v>0</v>
      </c>
      <c r="R82" s="72">
        <f t="shared" si="7"/>
        <v>10</v>
      </c>
      <c r="S82" s="64"/>
      <c r="T82" s="64"/>
      <c r="U82" s="64"/>
      <c r="V82" s="64"/>
      <c r="W82" s="64"/>
      <c r="X82" s="64"/>
      <c r="Y82" s="64"/>
      <c r="Z82" s="64"/>
    </row>
    <row r="83" spans="1:26" ht="12" customHeight="1">
      <c r="A83" s="73">
        <v>15</v>
      </c>
      <c r="B83" s="74" t="s">
        <v>223</v>
      </c>
      <c r="C83" s="75">
        <v>12</v>
      </c>
      <c r="D83" s="76">
        <v>6</v>
      </c>
      <c r="E83" s="72">
        <f t="shared" si="8"/>
        <v>18</v>
      </c>
      <c r="F83" s="75" t="s">
        <v>146</v>
      </c>
      <c r="G83" s="75">
        <v>4</v>
      </c>
      <c r="H83" s="75">
        <v>0</v>
      </c>
      <c r="I83" s="76">
        <v>3</v>
      </c>
      <c r="J83" s="75">
        <v>3</v>
      </c>
      <c r="K83" s="76">
        <v>1</v>
      </c>
      <c r="L83" s="72"/>
      <c r="M83" s="72"/>
      <c r="N83" s="72"/>
      <c r="O83" s="75">
        <v>0</v>
      </c>
      <c r="P83" s="76">
        <v>4</v>
      </c>
      <c r="Q83" s="76">
        <v>0</v>
      </c>
      <c r="R83" s="72">
        <f t="shared" si="7"/>
        <v>4</v>
      </c>
      <c r="S83" s="64"/>
      <c r="T83" s="64"/>
      <c r="U83" s="64"/>
      <c r="V83" s="64"/>
      <c r="W83" s="64"/>
      <c r="X83" s="64"/>
      <c r="Y83" s="64"/>
      <c r="Z83" s="64"/>
    </row>
    <row r="84" spans="1:26" ht="12" customHeight="1">
      <c r="A84" s="73">
        <v>16</v>
      </c>
      <c r="B84" s="74" t="s">
        <v>224</v>
      </c>
      <c r="C84" s="75">
        <v>42</v>
      </c>
      <c r="D84" s="76">
        <v>61</v>
      </c>
      <c r="E84" s="72">
        <f t="shared" si="8"/>
        <v>103</v>
      </c>
      <c r="F84" s="75" t="s">
        <v>146</v>
      </c>
      <c r="G84" s="75">
        <v>9</v>
      </c>
      <c r="H84" s="75">
        <v>0</v>
      </c>
      <c r="I84" s="76">
        <v>8</v>
      </c>
      <c r="J84" s="75">
        <v>4</v>
      </c>
      <c r="K84" s="76">
        <v>5</v>
      </c>
      <c r="L84" s="72"/>
      <c r="M84" s="72"/>
      <c r="N84" s="72"/>
      <c r="O84" s="75">
        <v>0</v>
      </c>
      <c r="P84" s="76">
        <v>9</v>
      </c>
      <c r="Q84" s="76">
        <v>0</v>
      </c>
      <c r="R84" s="72">
        <f t="shared" si="7"/>
        <v>9</v>
      </c>
      <c r="S84" s="64"/>
      <c r="T84" s="64"/>
      <c r="U84" s="64"/>
      <c r="V84" s="64"/>
      <c r="W84" s="64"/>
      <c r="X84" s="64"/>
      <c r="Y84" s="64"/>
      <c r="Z84" s="64"/>
    </row>
    <row r="85" spans="1:26" ht="12" customHeight="1">
      <c r="A85" s="73">
        <v>17</v>
      </c>
      <c r="B85" s="74" t="s">
        <v>225</v>
      </c>
      <c r="C85" s="75">
        <v>15</v>
      </c>
      <c r="D85" s="76">
        <v>14</v>
      </c>
      <c r="E85" s="72">
        <f t="shared" si="8"/>
        <v>29</v>
      </c>
      <c r="F85" s="75" t="s">
        <v>146</v>
      </c>
      <c r="G85" s="75">
        <v>5</v>
      </c>
      <c r="H85" s="75">
        <v>0</v>
      </c>
      <c r="I85" s="76">
        <v>4</v>
      </c>
      <c r="J85" s="75">
        <v>2</v>
      </c>
      <c r="K85" s="76">
        <v>3</v>
      </c>
      <c r="L85" s="72"/>
      <c r="M85" s="72"/>
      <c r="N85" s="72"/>
      <c r="O85" s="75">
        <v>0</v>
      </c>
      <c r="P85" s="76">
        <v>5</v>
      </c>
      <c r="Q85" s="76">
        <v>0</v>
      </c>
      <c r="R85" s="72">
        <f t="shared" si="7"/>
        <v>5</v>
      </c>
      <c r="S85" s="64"/>
      <c r="T85" s="64"/>
      <c r="U85" s="64"/>
      <c r="V85" s="64"/>
      <c r="W85" s="64"/>
      <c r="X85" s="64"/>
      <c r="Y85" s="64"/>
      <c r="Z85" s="64"/>
    </row>
    <row r="86" spans="1:26" ht="12" customHeight="1">
      <c r="A86" s="73">
        <v>18</v>
      </c>
      <c r="B86" s="74" t="s">
        <v>226</v>
      </c>
      <c r="C86" s="75">
        <v>8</v>
      </c>
      <c r="D86" s="76">
        <v>13</v>
      </c>
      <c r="E86" s="72">
        <f t="shared" si="8"/>
        <v>21</v>
      </c>
      <c r="F86" s="75" t="s">
        <v>146</v>
      </c>
      <c r="G86" s="75">
        <v>2</v>
      </c>
      <c r="H86" s="75">
        <v>0</v>
      </c>
      <c r="I86" s="76">
        <v>1</v>
      </c>
      <c r="J86" s="75">
        <v>1</v>
      </c>
      <c r="K86" s="76">
        <v>1</v>
      </c>
      <c r="L86" s="72"/>
      <c r="M86" s="72"/>
      <c r="N86" s="72"/>
      <c r="O86" s="75">
        <v>0</v>
      </c>
      <c r="P86" s="76">
        <v>2</v>
      </c>
      <c r="Q86" s="76">
        <v>0</v>
      </c>
      <c r="R86" s="72">
        <f t="shared" si="7"/>
        <v>2</v>
      </c>
      <c r="S86" s="64"/>
      <c r="T86" s="64"/>
      <c r="U86" s="64"/>
      <c r="V86" s="64"/>
      <c r="W86" s="64"/>
      <c r="X86" s="64"/>
      <c r="Y86" s="64"/>
      <c r="Z86" s="64"/>
    </row>
    <row r="87" spans="1:26" ht="12" customHeight="1">
      <c r="A87" s="73">
        <v>19</v>
      </c>
      <c r="B87" s="74" t="s">
        <v>227</v>
      </c>
      <c r="C87" s="75">
        <v>8</v>
      </c>
      <c r="D87" s="76">
        <v>9</v>
      </c>
      <c r="E87" s="72">
        <f t="shared" si="8"/>
        <v>17</v>
      </c>
      <c r="F87" s="75" t="s">
        <v>146</v>
      </c>
      <c r="G87" s="75">
        <v>3</v>
      </c>
      <c r="H87" s="75">
        <v>0</v>
      </c>
      <c r="I87" s="76">
        <v>2</v>
      </c>
      <c r="J87" s="75">
        <v>2</v>
      </c>
      <c r="K87" s="76">
        <v>1</v>
      </c>
      <c r="L87" s="72"/>
      <c r="M87" s="72"/>
      <c r="N87" s="72"/>
      <c r="O87" s="75">
        <v>1</v>
      </c>
      <c r="P87" s="76">
        <v>2</v>
      </c>
      <c r="Q87" s="76">
        <v>0</v>
      </c>
      <c r="R87" s="72">
        <f t="shared" si="7"/>
        <v>3</v>
      </c>
      <c r="S87" s="64"/>
      <c r="T87" s="64"/>
      <c r="U87" s="64"/>
      <c r="V87" s="64"/>
      <c r="W87" s="64"/>
      <c r="X87" s="64"/>
      <c r="Y87" s="64"/>
      <c r="Z87" s="64"/>
    </row>
    <row r="88" spans="1:26" ht="12" customHeight="1">
      <c r="A88" s="73">
        <v>20</v>
      </c>
      <c r="B88" s="74" t="s">
        <v>228</v>
      </c>
      <c r="C88" s="75">
        <v>7</v>
      </c>
      <c r="D88" s="76">
        <v>5</v>
      </c>
      <c r="E88" s="72">
        <f t="shared" si="8"/>
        <v>12</v>
      </c>
      <c r="F88" s="75" t="s">
        <v>146</v>
      </c>
      <c r="G88" s="75">
        <v>3</v>
      </c>
      <c r="H88" s="75">
        <v>0</v>
      </c>
      <c r="I88" s="76">
        <v>2</v>
      </c>
      <c r="J88" s="75">
        <v>3</v>
      </c>
      <c r="K88" s="76">
        <v>0</v>
      </c>
      <c r="L88" s="72"/>
      <c r="M88" s="72"/>
      <c r="N88" s="72"/>
      <c r="O88" s="75">
        <v>0</v>
      </c>
      <c r="P88" s="76">
        <v>3</v>
      </c>
      <c r="Q88" s="76">
        <v>0</v>
      </c>
      <c r="R88" s="72">
        <f t="shared" si="7"/>
        <v>3</v>
      </c>
      <c r="S88" s="64"/>
      <c r="T88" s="64"/>
      <c r="U88" s="64"/>
      <c r="V88" s="64"/>
      <c r="W88" s="64"/>
      <c r="X88" s="64"/>
      <c r="Y88" s="64"/>
      <c r="Z88" s="64"/>
    </row>
    <row r="89" spans="1:26" ht="12" customHeight="1">
      <c r="A89" s="73">
        <v>21</v>
      </c>
      <c r="B89" s="74" t="s">
        <v>229</v>
      </c>
      <c r="C89" s="75">
        <v>11</v>
      </c>
      <c r="D89" s="76">
        <v>13</v>
      </c>
      <c r="E89" s="72">
        <f t="shared" si="8"/>
        <v>24</v>
      </c>
      <c r="F89" s="75" t="s">
        <v>146</v>
      </c>
      <c r="G89" s="75">
        <v>3</v>
      </c>
      <c r="H89" s="75">
        <v>0</v>
      </c>
      <c r="I89" s="76">
        <v>2</v>
      </c>
      <c r="J89" s="75">
        <v>2</v>
      </c>
      <c r="K89" s="76">
        <v>1</v>
      </c>
      <c r="L89" s="72"/>
      <c r="M89" s="72"/>
      <c r="N89" s="72"/>
      <c r="O89" s="75">
        <v>0</v>
      </c>
      <c r="P89" s="76">
        <v>3</v>
      </c>
      <c r="Q89" s="76">
        <v>0</v>
      </c>
      <c r="R89" s="72">
        <f t="shared" si="7"/>
        <v>3</v>
      </c>
      <c r="S89" s="64"/>
      <c r="T89" s="64"/>
      <c r="U89" s="64"/>
      <c r="V89" s="64"/>
      <c r="W89" s="64"/>
      <c r="X89" s="64"/>
      <c r="Y89" s="64"/>
      <c r="Z89" s="64"/>
    </row>
    <row r="90" spans="1:26" ht="12" customHeight="1">
      <c r="A90" s="73">
        <v>22</v>
      </c>
      <c r="B90" s="74" t="s">
        <v>230</v>
      </c>
      <c r="C90" s="75">
        <v>10</v>
      </c>
      <c r="D90" s="76">
        <v>4</v>
      </c>
      <c r="E90" s="72">
        <f t="shared" si="8"/>
        <v>14</v>
      </c>
      <c r="F90" s="75" t="s">
        <v>152</v>
      </c>
      <c r="G90" s="75">
        <v>3</v>
      </c>
      <c r="H90" s="75">
        <v>0</v>
      </c>
      <c r="I90" s="76">
        <v>2</v>
      </c>
      <c r="J90" s="75">
        <v>0</v>
      </c>
      <c r="K90" s="76">
        <v>3</v>
      </c>
      <c r="L90" s="72"/>
      <c r="M90" s="72"/>
      <c r="N90" s="72"/>
      <c r="O90" s="75">
        <v>2</v>
      </c>
      <c r="P90" s="76">
        <v>0</v>
      </c>
      <c r="Q90" s="76">
        <v>0</v>
      </c>
      <c r="R90" s="72">
        <f t="shared" si="7"/>
        <v>2</v>
      </c>
      <c r="S90" s="64"/>
      <c r="T90" s="64"/>
      <c r="U90" s="64"/>
      <c r="V90" s="64"/>
      <c r="W90" s="64"/>
      <c r="X90" s="64"/>
      <c r="Y90" s="64"/>
      <c r="Z90" s="64"/>
    </row>
    <row r="91" spans="1:26" ht="12" customHeight="1">
      <c r="A91" s="73">
        <v>23</v>
      </c>
      <c r="B91" s="74" t="s">
        <v>231</v>
      </c>
      <c r="C91" s="75">
        <v>26</v>
      </c>
      <c r="D91" s="76">
        <v>26</v>
      </c>
      <c r="E91" s="72">
        <f t="shared" si="8"/>
        <v>52</v>
      </c>
      <c r="F91" s="75" t="s">
        <v>146</v>
      </c>
      <c r="G91" s="75">
        <v>5</v>
      </c>
      <c r="H91" s="75">
        <v>0</v>
      </c>
      <c r="I91" s="76">
        <v>4</v>
      </c>
      <c r="J91" s="75">
        <v>1</v>
      </c>
      <c r="K91" s="76">
        <v>4</v>
      </c>
      <c r="L91" s="72"/>
      <c r="M91" s="72"/>
      <c r="N91" s="72"/>
      <c r="O91" s="75">
        <v>0</v>
      </c>
      <c r="P91" s="76">
        <v>5</v>
      </c>
      <c r="Q91" s="76">
        <v>0</v>
      </c>
      <c r="R91" s="72">
        <f t="shared" si="7"/>
        <v>5</v>
      </c>
      <c r="S91" s="64"/>
      <c r="T91" s="64"/>
      <c r="U91" s="64"/>
      <c r="V91" s="64"/>
      <c r="W91" s="64"/>
      <c r="X91" s="64"/>
      <c r="Y91" s="64"/>
      <c r="Z91" s="64"/>
    </row>
    <row r="92" spans="1:26" ht="12" customHeight="1">
      <c r="A92" s="73">
        <v>24</v>
      </c>
      <c r="B92" s="74" t="s">
        <v>232</v>
      </c>
      <c r="C92" s="75">
        <v>6</v>
      </c>
      <c r="D92" s="76">
        <v>27</v>
      </c>
      <c r="E92" s="72">
        <f t="shared" si="8"/>
        <v>33</v>
      </c>
      <c r="F92" s="75" t="s">
        <v>146</v>
      </c>
      <c r="G92" s="75">
        <v>7</v>
      </c>
      <c r="H92" s="75">
        <v>0</v>
      </c>
      <c r="I92" s="76">
        <v>6</v>
      </c>
      <c r="J92" s="75">
        <v>1</v>
      </c>
      <c r="K92" s="76">
        <v>6</v>
      </c>
      <c r="L92" s="72"/>
      <c r="M92" s="72"/>
      <c r="N92" s="72"/>
      <c r="O92" s="75">
        <v>1</v>
      </c>
      <c r="P92" s="76">
        <v>6</v>
      </c>
      <c r="Q92" s="76">
        <v>0</v>
      </c>
      <c r="R92" s="72">
        <f t="shared" si="7"/>
        <v>7</v>
      </c>
      <c r="S92" s="64"/>
      <c r="T92" s="64"/>
      <c r="U92" s="64"/>
      <c r="V92" s="64"/>
      <c r="W92" s="64"/>
      <c r="X92" s="64"/>
      <c r="Y92" s="64"/>
      <c r="Z92" s="64"/>
    </row>
    <row r="93" spans="1:26" ht="12" customHeight="1">
      <c r="A93" s="73">
        <v>25</v>
      </c>
      <c r="B93" s="74" t="s">
        <v>233</v>
      </c>
      <c r="C93" s="75">
        <v>24</v>
      </c>
      <c r="D93" s="76">
        <v>17</v>
      </c>
      <c r="E93" s="72">
        <f t="shared" si="8"/>
        <v>41</v>
      </c>
      <c r="F93" s="75" t="s">
        <v>152</v>
      </c>
      <c r="G93" s="75">
        <v>5</v>
      </c>
      <c r="H93" s="75">
        <v>0</v>
      </c>
      <c r="I93" s="76">
        <v>4</v>
      </c>
      <c r="J93" s="75">
        <v>2</v>
      </c>
      <c r="K93" s="76">
        <v>3</v>
      </c>
      <c r="L93" s="72"/>
      <c r="M93" s="72"/>
      <c r="N93" s="72"/>
      <c r="O93" s="75">
        <v>0</v>
      </c>
      <c r="P93" s="76">
        <v>5</v>
      </c>
      <c r="Q93" s="76">
        <v>0</v>
      </c>
      <c r="R93" s="72">
        <f t="shared" si="7"/>
        <v>5</v>
      </c>
      <c r="S93" s="64"/>
      <c r="T93" s="64"/>
      <c r="U93" s="64"/>
      <c r="V93" s="64"/>
      <c r="W93" s="64"/>
      <c r="X93" s="64"/>
      <c r="Y93" s="64"/>
      <c r="Z93" s="64"/>
    </row>
    <row r="94" spans="1:26" ht="12" customHeight="1">
      <c r="A94" s="73">
        <v>26</v>
      </c>
      <c r="B94" s="74" t="s">
        <v>234</v>
      </c>
      <c r="C94" s="75">
        <v>3</v>
      </c>
      <c r="D94" s="76">
        <v>8</v>
      </c>
      <c r="E94" s="72">
        <f t="shared" si="8"/>
        <v>11</v>
      </c>
      <c r="F94" s="75" t="s">
        <v>146</v>
      </c>
      <c r="G94" s="75">
        <v>2</v>
      </c>
      <c r="H94" s="75">
        <v>0</v>
      </c>
      <c r="I94" s="76">
        <v>1</v>
      </c>
      <c r="J94" s="75">
        <v>1</v>
      </c>
      <c r="K94" s="76">
        <v>1</v>
      </c>
      <c r="L94" s="72"/>
      <c r="M94" s="72"/>
      <c r="N94" s="72"/>
      <c r="O94" s="75">
        <v>0</v>
      </c>
      <c r="P94" s="76">
        <v>2</v>
      </c>
      <c r="Q94" s="76">
        <v>0</v>
      </c>
      <c r="R94" s="72">
        <f t="shared" si="7"/>
        <v>2</v>
      </c>
      <c r="S94" s="64"/>
      <c r="T94" s="64"/>
      <c r="U94" s="64"/>
      <c r="V94" s="64"/>
      <c r="W94" s="64"/>
      <c r="X94" s="64"/>
      <c r="Y94" s="64"/>
      <c r="Z94" s="64"/>
    </row>
    <row r="95" spans="1:26" ht="12" customHeight="1">
      <c r="A95" s="73">
        <v>27</v>
      </c>
      <c r="B95" s="74" t="s">
        <v>235</v>
      </c>
      <c r="C95" s="75">
        <v>7</v>
      </c>
      <c r="D95" s="76">
        <v>11</v>
      </c>
      <c r="E95" s="72">
        <f t="shared" si="8"/>
        <v>18</v>
      </c>
      <c r="F95" s="75" t="s">
        <v>163</v>
      </c>
      <c r="G95" s="75">
        <v>3</v>
      </c>
      <c r="H95" s="75">
        <v>0</v>
      </c>
      <c r="I95" s="76">
        <v>2</v>
      </c>
      <c r="J95" s="75">
        <v>1</v>
      </c>
      <c r="K95" s="76">
        <v>2</v>
      </c>
      <c r="L95" s="72"/>
      <c r="M95" s="72"/>
      <c r="N95" s="72"/>
      <c r="O95" s="75">
        <v>0</v>
      </c>
      <c r="P95" s="76">
        <v>3</v>
      </c>
      <c r="Q95" s="76">
        <v>0</v>
      </c>
      <c r="R95" s="72">
        <f t="shared" si="7"/>
        <v>3</v>
      </c>
      <c r="S95" s="64"/>
      <c r="T95" s="64"/>
      <c r="U95" s="64"/>
      <c r="V95" s="64"/>
      <c r="W95" s="64"/>
      <c r="X95" s="64"/>
      <c r="Y95" s="64"/>
      <c r="Z95" s="64"/>
    </row>
    <row r="96" spans="1:26" ht="12" customHeight="1">
      <c r="A96" s="73">
        <v>28</v>
      </c>
      <c r="B96" s="74" t="s">
        <v>236</v>
      </c>
      <c r="C96" s="75">
        <v>5</v>
      </c>
      <c r="D96" s="76">
        <v>10</v>
      </c>
      <c r="E96" s="72">
        <f t="shared" si="8"/>
        <v>15</v>
      </c>
      <c r="F96" s="75" t="s">
        <v>146</v>
      </c>
      <c r="G96" s="75">
        <v>3</v>
      </c>
      <c r="H96" s="75">
        <v>0</v>
      </c>
      <c r="I96" s="76">
        <v>2</v>
      </c>
      <c r="J96" s="75">
        <v>2</v>
      </c>
      <c r="K96" s="76">
        <v>1</v>
      </c>
      <c r="L96" s="72"/>
      <c r="M96" s="72"/>
      <c r="N96" s="72"/>
      <c r="O96" s="75">
        <v>0</v>
      </c>
      <c r="P96" s="76">
        <v>3</v>
      </c>
      <c r="Q96" s="76">
        <v>0</v>
      </c>
      <c r="R96" s="72">
        <f t="shared" si="7"/>
        <v>3</v>
      </c>
      <c r="S96" s="64"/>
      <c r="T96" s="64"/>
      <c r="U96" s="64"/>
      <c r="V96" s="64"/>
      <c r="W96" s="64"/>
      <c r="X96" s="64"/>
      <c r="Y96" s="64"/>
      <c r="Z96" s="64"/>
    </row>
    <row r="97" spans="1:26" ht="12" customHeight="1">
      <c r="A97" s="73">
        <v>29</v>
      </c>
      <c r="B97" s="74" t="s">
        <v>237</v>
      </c>
      <c r="C97" s="75">
        <v>12</v>
      </c>
      <c r="D97" s="76">
        <v>12</v>
      </c>
      <c r="E97" s="72">
        <f t="shared" si="8"/>
        <v>24</v>
      </c>
      <c r="F97" s="75" t="s">
        <v>146</v>
      </c>
      <c r="G97" s="75">
        <v>3</v>
      </c>
      <c r="H97" s="75">
        <v>0</v>
      </c>
      <c r="I97" s="76">
        <v>2</v>
      </c>
      <c r="J97" s="75">
        <v>1</v>
      </c>
      <c r="K97" s="76">
        <v>2</v>
      </c>
      <c r="L97" s="72"/>
      <c r="M97" s="72"/>
      <c r="N97" s="72"/>
      <c r="O97" s="75">
        <v>0</v>
      </c>
      <c r="P97" s="76">
        <v>3</v>
      </c>
      <c r="Q97" s="76">
        <v>0</v>
      </c>
      <c r="R97" s="72">
        <f t="shared" si="7"/>
        <v>3</v>
      </c>
      <c r="S97" s="64"/>
      <c r="T97" s="64"/>
      <c r="U97" s="64"/>
      <c r="V97" s="64"/>
      <c r="W97" s="64"/>
      <c r="X97" s="64"/>
      <c r="Y97" s="64"/>
      <c r="Z97" s="64"/>
    </row>
    <row r="98" spans="1:26" ht="12" customHeight="1">
      <c r="A98" s="73">
        <v>30</v>
      </c>
      <c r="B98" s="74" t="s">
        <v>238</v>
      </c>
      <c r="C98" s="75">
        <v>9</v>
      </c>
      <c r="D98" s="76">
        <v>7</v>
      </c>
      <c r="E98" s="72">
        <f t="shared" si="8"/>
        <v>16</v>
      </c>
      <c r="F98" s="75" t="s">
        <v>146</v>
      </c>
      <c r="G98" s="75">
        <v>3</v>
      </c>
      <c r="H98" s="75">
        <v>0</v>
      </c>
      <c r="I98" s="76">
        <v>2</v>
      </c>
      <c r="J98" s="75">
        <v>0</v>
      </c>
      <c r="K98" s="76">
        <v>3</v>
      </c>
      <c r="L98" s="72"/>
      <c r="M98" s="72"/>
      <c r="N98" s="72"/>
      <c r="O98" s="75">
        <v>0</v>
      </c>
      <c r="P98" s="76">
        <v>3</v>
      </c>
      <c r="Q98" s="76">
        <v>0</v>
      </c>
      <c r="R98" s="72">
        <f t="shared" si="7"/>
        <v>3</v>
      </c>
      <c r="S98" s="64"/>
      <c r="T98" s="64"/>
      <c r="U98" s="64"/>
      <c r="V98" s="64"/>
      <c r="W98" s="64"/>
      <c r="X98" s="64"/>
      <c r="Y98" s="64"/>
      <c r="Z98" s="64"/>
    </row>
    <row r="99" spans="1:26" ht="12" customHeight="1">
      <c r="A99" s="73">
        <v>31</v>
      </c>
      <c r="B99" s="74" t="s">
        <v>239</v>
      </c>
      <c r="C99" s="75">
        <v>22</v>
      </c>
      <c r="D99" s="76">
        <v>25</v>
      </c>
      <c r="E99" s="72">
        <f t="shared" si="8"/>
        <v>47</v>
      </c>
      <c r="F99" s="75" t="s">
        <v>146</v>
      </c>
      <c r="G99" s="75">
        <v>5</v>
      </c>
      <c r="H99" s="75">
        <v>0</v>
      </c>
      <c r="I99" s="76">
        <v>4</v>
      </c>
      <c r="J99" s="75">
        <v>4</v>
      </c>
      <c r="K99" s="76">
        <v>1</v>
      </c>
      <c r="L99" s="72"/>
      <c r="M99" s="72"/>
      <c r="N99" s="72"/>
      <c r="O99" s="75">
        <v>0</v>
      </c>
      <c r="P99" s="76">
        <v>5</v>
      </c>
      <c r="Q99" s="76">
        <v>0</v>
      </c>
      <c r="R99" s="72">
        <f t="shared" si="7"/>
        <v>5</v>
      </c>
      <c r="S99" s="64"/>
      <c r="T99" s="64"/>
      <c r="U99" s="64"/>
      <c r="V99" s="64"/>
      <c r="W99" s="64"/>
      <c r="X99" s="64"/>
      <c r="Y99" s="64"/>
      <c r="Z99" s="64"/>
    </row>
    <row r="100" spans="1:26" ht="12" customHeight="1">
      <c r="A100" s="73">
        <v>32</v>
      </c>
      <c r="B100" s="74" t="s">
        <v>240</v>
      </c>
      <c r="C100" s="75">
        <v>67</v>
      </c>
      <c r="D100" s="76">
        <v>64</v>
      </c>
      <c r="E100" s="72">
        <f t="shared" si="8"/>
        <v>131</v>
      </c>
      <c r="F100" s="75" t="s">
        <v>146</v>
      </c>
      <c r="G100" s="75">
        <v>11</v>
      </c>
      <c r="H100" s="75">
        <v>1</v>
      </c>
      <c r="I100" s="76">
        <v>9</v>
      </c>
      <c r="J100" s="75">
        <v>7</v>
      </c>
      <c r="K100" s="76">
        <v>4</v>
      </c>
      <c r="L100" s="72"/>
      <c r="M100" s="72"/>
      <c r="N100" s="72"/>
      <c r="O100" s="75">
        <v>0</v>
      </c>
      <c r="P100" s="76">
        <v>11</v>
      </c>
      <c r="Q100" s="76">
        <v>0</v>
      </c>
      <c r="R100" s="72">
        <f t="shared" si="7"/>
        <v>11</v>
      </c>
      <c r="S100" s="64"/>
      <c r="T100" s="64"/>
      <c r="U100" s="64"/>
      <c r="V100" s="64"/>
      <c r="W100" s="64"/>
      <c r="X100" s="64"/>
      <c r="Y100" s="64"/>
      <c r="Z100" s="64"/>
    </row>
    <row r="101" spans="1:26" ht="12" customHeight="1">
      <c r="A101" s="73">
        <v>33</v>
      </c>
      <c r="B101" s="74" t="s">
        <v>241</v>
      </c>
      <c r="C101" s="75">
        <v>4</v>
      </c>
      <c r="D101" s="76">
        <v>1</v>
      </c>
      <c r="E101" s="72">
        <f t="shared" si="8"/>
        <v>5</v>
      </c>
      <c r="F101" s="75" t="s">
        <v>146</v>
      </c>
      <c r="G101" s="75">
        <v>2</v>
      </c>
      <c r="H101" s="75">
        <v>0</v>
      </c>
      <c r="I101" s="76">
        <v>1</v>
      </c>
      <c r="J101" s="75">
        <v>0</v>
      </c>
      <c r="K101" s="76">
        <v>2</v>
      </c>
      <c r="L101" s="72"/>
      <c r="M101" s="72"/>
      <c r="N101" s="72"/>
      <c r="O101" s="75">
        <v>0</v>
      </c>
      <c r="P101" s="76">
        <v>2</v>
      </c>
      <c r="Q101" s="76">
        <v>0</v>
      </c>
      <c r="R101" s="72">
        <f t="shared" si="7"/>
        <v>2</v>
      </c>
      <c r="S101" s="64"/>
      <c r="T101" s="64"/>
      <c r="U101" s="64"/>
      <c r="V101" s="64"/>
      <c r="W101" s="64"/>
      <c r="X101" s="64"/>
      <c r="Y101" s="64"/>
      <c r="Z101" s="64"/>
    </row>
    <row r="102" spans="1:26" ht="12" customHeight="1">
      <c r="A102" s="73">
        <v>34</v>
      </c>
      <c r="B102" s="74" t="s">
        <v>242</v>
      </c>
      <c r="C102" s="75">
        <v>21</v>
      </c>
      <c r="D102" s="76">
        <v>27</v>
      </c>
      <c r="E102" s="72">
        <f t="shared" si="8"/>
        <v>48</v>
      </c>
      <c r="F102" s="75" t="s">
        <v>146</v>
      </c>
      <c r="G102" s="75">
        <v>4</v>
      </c>
      <c r="H102" s="75">
        <v>0</v>
      </c>
      <c r="I102" s="76">
        <v>3</v>
      </c>
      <c r="J102" s="75">
        <v>2</v>
      </c>
      <c r="K102" s="76">
        <v>2</v>
      </c>
      <c r="L102" s="72"/>
      <c r="M102" s="72"/>
      <c r="N102" s="72"/>
      <c r="O102" s="75">
        <v>4</v>
      </c>
      <c r="P102" s="76">
        <v>0</v>
      </c>
      <c r="Q102" s="76">
        <v>0</v>
      </c>
      <c r="R102" s="72">
        <f t="shared" si="7"/>
        <v>4</v>
      </c>
      <c r="S102" s="64"/>
      <c r="T102" s="64"/>
      <c r="U102" s="64"/>
      <c r="V102" s="64"/>
      <c r="W102" s="64"/>
      <c r="X102" s="64"/>
      <c r="Y102" s="64"/>
      <c r="Z102" s="64"/>
    </row>
    <row r="103" spans="1:26" ht="12" customHeight="1">
      <c r="A103" s="73">
        <v>35</v>
      </c>
      <c r="B103" s="74" t="s">
        <v>243</v>
      </c>
      <c r="C103" s="75">
        <v>70</v>
      </c>
      <c r="D103" s="76">
        <v>60</v>
      </c>
      <c r="E103" s="72">
        <f t="shared" si="8"/>
        <v>130</v>
      </c>
      <c r="F103" s="75" t="s">
        <v>152</v>
      </c>
      <c r="G103" s="75">
        <v>8</v>
      </c>
      <c r="H103" s="75">
        <v>1</v>
      </c>
      <c r="I103" s="76">
        <v>6</v>
      </c>
      <c r="J103" s="75">
        <v>8</v>
      </c>
      <c r="K103" s="76">
        <v>0</v>
      </c>
      <c r="L103" s="72"/>
      <c r="M103" s="72"/>
      <c r="N103" s="72"/>
      <c r="O103" s="75">
        <v>0</v>
      </c>
      <c r="P103" s="76">
        <v>7</v>
      </c>
      <c r="Q103" s="76">
        <v>1</v>
      </c>
      <c r="R103" s="72">
        <f t="shared" si="7"/>
        <v>8</v>
      </c>
      <c r="S103" s="64"/>
      <c r="T103" s="64"/>
      <c r="U103" s="64"/>
      <c r="V103" s="64"/>
      <c r="W103" s="64"/>
      <c r="X103" s="64"/>
      <c r="Y103" s="64"/>
      <c r="Z103" s="64"/>
    </row>
    <row r="104" spans="1:26" ht="12" customHeight="1">
      <c r="A104" s="73">
        <v>36</v>
      </c>
      <c r="B104" s="74" t="s">
        <v>244</v>
      </c>
      <c r="C104" s="75">
        <v>61</v>
      </c>
      <c r="D104" s="76">
        <v>51</v>
      </c>
      <c r="E104" s="72">
        <f t="shared" si="8"/>
        <v>112</v>
      </c>
      <c r="F104" s="75" t="s">
        <v>146</v>
      </c>
      <c r="G104" s="75">
        <v>10</v>
      </c>
      <c r="H104" s="75">
        <v>0</v>
      </c>
      <c r="I104" s="76">
        <v>9</v>
      </c>
      <c r="J104" s="75">
        <v>9</v>
      </c>
      <c r="K104" s="76">
        <v>1</v>
      </c>
      <c r="L104" s="72"/>
      <c r="M104" s="72"/>
      <c r="N104" s="72"/>
      <c r="O104" s="75">
        <v>0</v>
      </c>
      <c r="P104" s="76">
        <v>10</v>
      </c>
      <c r="Q104" s="76">
        <v>0</v>
      </c>
      <c r="R104" s="72">
        <f t="shared" si="7"/>
        <v>10</v>
      </c>
      <c r="S104" s="64"/>
      <c r="T104" s="64"/>
      <c r="U104" s="64"/>
      <c r="V104" s="64"/>
      <c r="W104" s="64"/>
      <c r="X104" s="64"/>
      <c r="Y104" s="64"/>
      <c r="Z104" s="64"/>
    </row>
    <row r="105" spans="1:26" ht="12" customHeight="1">
      <c r="A105" s="73">
        <v>37</v>
      </c>
      <c r="B105" s="74" t="s">
        <v>245</v>
      </c>
      <c r="C105" s="75">
        <v>12</v>
      </c>
      <c r="D105" s="76">
        <v>11</v>
      </c>
      <c r="E105" s="72">
        <f t="shared" si="8"/>
        <v>23</v>
      </c>
      <c r="F105" s="75" t="s">
        <v>146</v>
      </c>
      <c r="G105" s="75">
        <v>3</v>
      </c>
      <c r="H105" s="75">
        <v>0</v>
      </c>
      <c r="I105" s="76">
        <v>2</v>
      </c>
      <c r="J105" s="75">
        <v>2</v>
      </c>
      <c r="K105" s="76">
        <v>1</v>
      </c>
      <c r="L105" s="72"/>
      <c r="M105" s="72"/>
      <c r="N105" s="72"/>
      <c r="O105" s="75">
        <v>0</v>
      </c>
      <c r="P105" s="76">
        <v>3</v>
      </c>
      <c r="Q105" s="76">
        <v>0</v>
      </c>
      <c r="R105" s="72">
        <f t="shared" si="7"/>
        <v>3</v>
      </c>
      <c r="S105" s="64"/>
      <c r="T105" s="64"/>
      <c r="U105" s="64"/>
      <c r="V105" s="64"/>
      <c r="W105" s="64"/>
      <c r="X105" s="64"/>
      <c r="Y105" s="64"/>
      <c r="Z105" s="64"/>
    </row>
    <row r="106" spans="1:26" ht="12" customHeight="1">
      <c r="A106" s="73">
        <v>38</v>
      </c>
      <c r="B106" s="74" t="s">
        <v>246</v>
      </c>
      <c r="C106" s="75">
        <v>49</v>
      </c>
      <c r="D106" s="76">
        <v>37</v>
      </c>
      <c r="E106" s="72">
        <f t="shared" si="8"/>
        <v>86</v>
      </c>
      <c r="F106" s="75" t="s">
        <v>146</v>
      </c>
      <c r="G106" s="75">
        <v>8</v>
      </c>
      <c r="H106" s="75">
        <v>0</v>
      </c>
      <c r="I106" s="76">
        <v>7</v>
      </c>
      <c r="J106" s="75">
        <v>6</v>
      </c>
      <c r="K106" s="76">
        <v>2</v>
      </c>
      <c r="L106" s="72"/>
      <c r="M106" s="72"/>
      <c r="N106" s="72"/>
      <c r="O106" s="75">
        <v>1</v>
      </c>
      <c r="P106" s="76">
        <v>7</v>
      </c>
      <c r="Q106" s="76">
        <v>0</v>
      </c>
      <c r="R106" s="72">
        <f t="shared" si="7"/>
        <v>8</v>
      </c>
      <c r="S106" s="64"/>
      <c r="T106" s="64"/>
      <c r="U106" s="64"/>
      <c r="V106" s="64"/>
      <c r="W106" s="64"/>
      <c r="X106" s="64"/>
      <c r="Y106" s="64"/>
      <c r="Z106" s="64"/>
    </row>
    <row r="107" spans="1:26" ht="12" customHeight="1">
      <c r="A107" s="73">
        <v>39</v>
      </c>
      <c r="B107" s="74" t="s">
        <v>247</v>
      </c>
      <c r="C107" s="75">
        <v>50</v>
      </c>
      <c r="D107" s="76">
        <v>37</v>
      </c>
      <c r="E107" s="72">
        <f t="shared" si="8"/>
        <v>87</v>
      </c>
      <c r="F107" s="75" t="s">
        <v>146</v>
      </c>
      <c r="G107" s="75">
        <v>7</v>
      </c>
      <c r="H107" s="75">
        <v>0</v>
      </c>
      <c r="I107" s="76">
        <v>6</v>
      </c>
      <c r="J107" s="75">
        <v>4</v>
      </c>
      <c r="K107" s="76">
        <v>3</v>
      </c>
      <c r="L107" s="72"/>
      <c r="M107" s="72"/>
      <c r="N107" s="72"/>
      <c r="O107" s="75">
        <v>1</v>
      </c>
      <c r="P107" s="76">
        <v>6</v>
      </c>
      <c r="Q107" s="76">
        <v>0</v>
      </c>
      <c r="R107" s="72">
        <f t="shared" si="7"/>
        <v>7</v>
      </c>
      <c r="S107" s="64"/>
      <c r="T107" s="64"/>
      <c r="U107" s="64"/>
      <c r="V107" s="64"/>
      <c r="W107" s="64"/>
      <c r="X107" s="64"/>
      <c r="Y107" s="64"/>
      <c r="Z107" s="64"/>
    </row>
    <row r="108" spans="1:26" ht="12" customHeight="1">
      <c r="A108" s="73">
        <v>40</v>
      </c>
      <c r="B108" s="74" t="s">
        <v>248</v>
      </c>
      <c r="C108" s="75">
        <v>40</v>
      </c>
      <c r="D108" s="76">
        <v>36</v>
      </c>
      <c r="E108" s="72">
        <f t="shared" si="8"/>
        <v>76</v>
      </c>
      <c r="F108" s="75" t="s">
        <v>146</v>
      </c>
      <c r="G108" s="75">
        <v>6</v>
      </c>
      <c r="H108" s="75">
        <v>0</v>
      </c>
      <c r="I108" s="76">
        <v>5</v>
      </c>
      <c r="J108" s="75">
        <v>3</v>
      </c>
      <c r="K108" s="76">
        <v>3</v>
      </c>
      <c r="L108" s="72"/>
      <c r="M108" s="72"/>
      <c r="N108" s="72"/>
      <c r="O108" s="75">
        <v>0</v>
      </c>
      <c r="P108" s="76">
        <v>6</v>
      </c>
      <c r="Q108" s="76">
        <v>0</v>
      </c>
      <c r="R108" s="72">
        <f t="shared" si="7"/>
        <v>6</v>
      </c>
      <c r="S108" s="64"/>
      <c r="T108" s="64"/>
      <c r="U108" s="64"/>
      <c r="V108" s="64"/>
      <c r="W108" s="64"/>
      <c r="X108" s="64"/>
      <c r="Y108" s="64"/>
      <c r="Z108" s="64"/>
    </row>
    <row r="109" spans="1:26" ht="12" customHeight="1">
      <c r="A109" s="73">
        <v>41</v>
      </c>
      <c r="B109" s="74" t="s">
        <v>249</v>
      </c>
      <c r="C109" s="75">
        <v>28</v>
      </c>
      <c r="D109" s="76">
        <v>18</v>
      </c>
      <c r="E109" s="72">
        <f t="shared" si="8"/>
        <v>46</v>
      </c>
      <c r="F109" s="75" t="s">
        <v>146</v>
      </c>
      <c r="G109" s="75">
        <v>5</v>
      </c>
      <c r="H109" s="75">
        <v>0</v>
      </c>
      <c r="I109" s="76">
        <v>4</v>
      </c>
      <c r="J109" s="75">
        <v>0</v>
      </c>
      <c r="K109" s="76">
        <v>5</v>
      </c>
      <c r="L109" s="72"/>
      <c r="M109" s="72"/>
      <c r="N109" s="72"/>
      <c r="O109" s="75">
        <v>2</v>
      </c>
      <c r="P109" s="76">
        <v>3</v>
      </c>
      <c r="Q109" s="76">
        <v>0</v>
      </c>
      <c r="R109" s="72">
        <f t="shared" si="7"/>
        <v>5</v>
      </c>
      <c r="S109" s="64"/>
      <c r="T109" s="64"/>
      <c r="U109" s="64"/>
      <c r="V109" s="64"/>
      <c r="W109" s="64"/>
      <c r="X109" s="64"/>
      <c r="Y109" s="64"/>
      <c r="Z109" s="64"/>
    </row>
    <row r="110" spans="1:26" ht="12" customHeight="1">
      <c r="A110" s="73">
        <v>42</v>
      </c>
      <c r="B110" s="74" t="s">
        <v>250</v>
      </c>
      <c r="C110" s="75">
        <v>7</v>
      </c>
      <c r="D110" s="76">
        <v>8</v>
      </c>
      <c r="E110" s="72">
        <f t="shared" si="8"/>
        <v>15</v>
      </c>
      <c r="F110" s="75" t="s">
        <v>163</v>
      </c>
      <c r="G110" s="75">
        <v>4</v>
      </c>
      <c r="H110" s="75">
        <v>0</v>
      </c>
      <c r="I110" s="76">
        <v>3</v>
      </c>
      <c r="J110" s="75">
        <v>0</v>
      </c>
      <c r="K110" s="76">
        <v>4</v>
      </c>
      <c r="L110" s="72"/>
      <c r="M110" s="72"/>
      <c r="N110" s="72"/>
      <c r="O110" s="75">
        <v>0</v>
      </c>
      <c r="P110" s="76">
        <v>4</v>
      </c>
      <c r="Q110" s="76">
        <v>0</v>
      </c>
      <c r="R110" s="72">
        <f t="shared" si="7"/>
        <v>4</v>
      </c>
      <c r="S110" s="64"/>
      <c r="T110" s="64"/>
      <c r="U110" s="64"/>
      <c r="V110" s="64"/>
      <c r="W110" s="64"/>
      <c r="X110" s="64"/>
      <c r="Y110" s="64"/>
      <c r="Z110" s="64"/>
    </row>
    <row r="111" spans="1:26" ht="12" customHeight="1">
      <c r="A111" s="66" t="s">
        <v>135</v>
      </c>
      <c r="B111" s="66"/>
      <c r="C111" s="70">
        <v>1032</v>
      </c>
      <c r="D111" s="76">
        <v>964</v>
      </c>
      <c r="E111" s="72">
        <f t="shared" si="8"/>
        <v>1996</v>
      </c>
      <c r="F111" s="67"/>
      <c r="G111" s="77">
        <v>222</v>
      </c>
      <c r="H111" s="67">
        <f t="shared" ref="H111:R111" si="9">SUM(H69:H110)</f>
        <v>4</v>
      </c>
      <c r="I111" s="67">
        <f t="shared" si="9"/>
        <v>176</v>
      </c>
      <c r="J111" s="67">
        <f t="shared" si="9"/>
        <v>95</v>
      </c>
      <c r="K111" s="67">
        <f t="shared" si="9"/>
        <v>127</v>
      </c>
      <c r="L111" s="67">
        <f t="shared" si="9"/>
        <v>0</v>
      </c>
      <c r="M111" s="67">
        <f t="shared" si="9"/>
        <v>0</v>
      </c>
      <c r="N111" s="67">
        <f t="shared" si="9"/>
        <v>0</v>
      </c>
      <c r="O111" s="67">
        <f t="shared" si="9"/>
        <v>19</v>
      </c>
      <c r="P111" s="67">
        <f t="shared" si="9"/>
        <v>200</v>
      </c>
      <c r="Q111" s="67">
        <f t="shared" si="9"/>
        <v>2</v>
      </c>
      <c r="R111" s="67">
        <f t="shared" si="9"/>
        <v>221</v>
      </c>
      <c r="S111" s="64"/>
      <c r="T111" s="64"/>
      <c r="U111" s="64"/>
      <c r="V111" s="64"/>
      <c r="W111" s="64"/>
      <c r="X111" s="64"/>
      <c r="Y111" s="64"/>
      <c r="Z111" s="64"/>
    </row>
    <row r="112" spans="1:26" ht="12" customHeight="1">
      <c r="A112" s="66" t="s">
        <v>130</v>
      </c>
      <c r="B112" s="66"/>
      <c r="C112" s="67">
        <f t="shared" ref="C112:E112" si="10">C111+C67+C40</f>
        <v>2373</v>
      </c>
      <c r="D112" s="67">
        <f t="shared" si="10"/>
        <v>2264</v>
      </c>
      <c r="E112" s="67">
        <f t="shared" si="10"/>
        <v>4637</v>
      </c>
      <c r="F112" s="67"/>
      <c r="G112" s="67">
        <f t="shared" ref="G112:R112" si="11">G111+G67+G40</f>
        <v>543</v>
      </c>
      <c r="H112" s="67">
        <f t="shared" si="11"/>
        <v>8</v>
      </c>
      <c r="I112" s="67">
        <f t="shared" si="11"/>
        <v>435</v>
      </c>
      <c r="J112" s="67">
        <f t="shared" si="11"/>
        <v>320</v>
      </c>
      <c r="K112" s="67">
        <f t="shared" si="11"/>
        <v>332</v>
      </c>
      <c r="L112" s="67">
        <f t="shared" si="11"/>
        <v>0</v>
      </c>
      <c r="M112" s="67">
        <f t="shared" si="11"/>
        <v>0</v>
      </c>
      <c r="N112" s="67">
        <f t="shared" si="11"/>
        <v>18</v>
      </c>
      <c r="O112" s="67">
        <f t="shared" si="11"/>
        <v>206</v>
      </c>
      <c r="P112" s="67">
        <f t="shared" si="11"/>
        <v>484</v>
      </c>
      <c r="Q112" s="67">
        <f t="shared" si="11"/>
        <v>190</v>
      </c>
      <c r="R112" s="67">
        <f t="shared" si="11"/>
        <v>542</v>
      </c>
      <c r="S112" s="64"/>
      <c r="T112" s="64"/>
      <c r="U112" s="64"/>
      <c r="V112" s="64"/>
      <c r="W112" s="64"/>
      <c r="X112" s="64"/>
      <c r="Y112" s="64"/>
      <c r="Z112" s="64"/>
    </row>
    <row r="113" spans="1:26" ht="12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2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2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2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2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2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2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2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2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2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2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2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2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2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2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2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2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2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2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2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2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2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2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2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2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2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2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2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2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2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2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2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2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2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2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2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2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2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2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2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2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2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2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2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2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2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2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2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2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2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2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2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2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2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2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2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2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2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2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2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2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2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2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2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2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2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2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2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2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2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2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2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2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2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2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2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2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2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2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2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2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2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2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2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2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2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2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2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2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2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2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2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2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2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2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2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2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2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2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2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2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2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2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2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2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2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2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2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2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2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2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2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2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2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2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2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2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2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2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2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2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2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2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2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2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2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2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2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2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2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2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2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2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2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2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2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2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2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2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2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2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2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2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2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2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2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2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2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2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2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2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2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2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2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2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2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2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2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2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2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2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2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2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2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2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2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2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2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2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2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2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2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2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2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2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2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2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2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2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2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2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2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2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2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2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2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2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2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2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2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2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2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2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2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2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2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2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2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2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2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2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2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2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2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2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2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2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2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2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2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2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2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2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2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2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2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2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2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2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2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2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2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2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2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2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2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2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2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2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2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2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2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2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2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2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2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2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2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2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2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2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2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2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2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2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2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2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2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2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2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2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2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2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2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2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2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2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2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2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2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2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2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2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2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2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2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2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2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2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2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2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2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2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2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2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2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2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2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2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2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2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2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2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2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2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2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2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2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2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2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2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2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2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2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2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2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2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2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2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2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2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2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2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2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2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2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2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2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2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2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2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2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2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2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2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2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2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2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2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2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2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2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2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2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2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2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2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2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2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2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2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2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2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2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2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2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2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2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2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2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2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2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2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2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2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2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2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2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2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2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2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2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2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2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2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2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2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2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2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2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2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2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2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2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2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2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2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2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2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2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2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2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2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2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2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2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2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2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2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2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2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2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2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2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2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2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2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2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2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2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2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2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2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2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2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2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2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2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2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2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2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2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2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2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2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2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2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2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2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2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2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2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2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2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2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2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2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2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2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2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2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2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2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2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2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2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2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2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2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2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2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2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2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2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2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2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2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2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2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2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2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2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2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2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2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2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2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2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2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2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2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2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2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2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2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2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2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2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2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2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2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2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2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2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2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2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2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2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2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2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2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2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2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2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2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2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2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2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2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2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2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2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2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2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2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2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2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2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2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2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2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2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2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2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2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2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2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2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2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2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2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2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2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2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2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2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2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2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2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2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2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2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2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2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2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2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2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2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2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2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2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2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2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2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2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2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2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2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2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2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2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2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2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2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2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2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2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2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2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2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2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2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2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2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2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2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2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2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2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2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2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2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2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2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2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2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2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2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2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2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2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2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2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2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2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2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2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2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2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2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2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2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2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2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2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2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2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2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2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2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2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2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2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2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2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2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2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2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2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2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2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2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2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2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2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2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2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2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2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2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2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2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2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2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2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2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2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2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2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2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2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2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2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2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2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2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2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2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2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2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2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2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2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2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2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2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2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2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2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2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2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2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2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2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2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2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2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2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2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2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2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2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2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2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2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2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2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2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2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2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2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2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2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2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2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2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2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2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2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2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2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2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2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2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2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2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2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2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2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2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2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2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2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2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2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2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2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2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2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2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2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2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2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2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2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2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2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2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2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2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2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2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2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2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2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2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2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2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2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2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2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2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2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2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2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2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2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2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2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2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2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2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2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2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2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2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2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2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2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2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2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2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2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2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2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2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2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2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2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2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2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2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2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2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2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2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2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2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2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2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2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2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2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2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2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2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2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2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2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2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2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2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2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2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2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2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2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2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2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2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2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2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2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2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2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2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2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2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2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2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2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2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2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2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2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2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2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2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2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2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2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2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2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2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2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2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2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2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2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2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2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2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2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2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2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2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2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2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2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2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2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2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2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2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2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2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2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2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2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2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2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2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2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2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2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2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2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2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2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2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2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2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2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2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2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2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2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2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2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2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2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2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2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2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2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2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2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2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2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2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2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2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2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2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2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2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2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2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2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2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2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2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2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2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2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2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2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2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2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2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2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2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2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2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2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2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2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2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2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2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2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2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2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2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2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2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2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2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2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2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2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2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2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2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2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12" customHeight="1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12" customHeight="1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12" customHeight="1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  <row r="1001" spans="1:26" ht="12" customHeight="1">
      <c r="A1001" s="64"/>
      <c r="B1001" s="64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</row>
    <row r="1002" spans="1:26" ht="12" customHeight="1">
      <c r="A1002" s="64"/>
      <c r="B1002" s="64"/>
      <c r="C1002" s="64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</row>
    <row r="1003" spans="1:26" ht="12" customHeight="1">
      <c r="A1003" s="64"/>
      <c r="B1003" s="64"/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</row>
    <row r="1004" spans="1:26" ht="12" customHeight="1">
      <c r="A1004" s="64"/>
      <c r="B1004" s="64"/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</row>
    <row r="1005" spans="1:26" ht="12" customHeight="1">
      <c r="A1005" s="64"/>
      <c r="B1005" s="64"/>
      <c r="C1005" s="64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</row>
    <row r="1006" spans="1:26" ht="12" customHeight="1">
      <c r="A1006" s="64"/>
      <c r="B1006" s="64"/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</row>
    <row r="1007" spans="1:26" ht="12" customHeight="1">
      <c r="A1007" s="64"/>
      <c r="B1007" s="64"/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</row>
    <row r="1008" spans="1:26" ht="12" customHeight="1">
      <c r="A1008" s="64"/>
      <c r="B1008" s="64"/>
      <c r="C1008" s="64"/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4"/>
      <c r="V1008" s="64"/>
      <c r="W1008" s="64"/>
      <c r="X1008" s="64"/>
      <c r="Y1008" s="64"/>
      <c r="Z1008" s="64"/>
    </row>
    <row r="1009" spans="1:26" ht="12" customHeight="1">
      <c r="A1009" s="64"/>
      <c r="B1009" s="64"/>
      <c r="C1009" s="64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64"/>
      <c r="Y1009" s="64"/>
      <c r="Z1009" s="64"/>
    </row>
    <row r="1010" spans="1:26" ht="12" customHeight="1">
      <c r="A1010" s="64"/>
      <c r="B1010" s="64"/>
      <c r="C1010" s="64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4"/>
      <c r="V1010" s="64"/>
      <c r="W1010" s="64"/>
      <c r="X1010" s="64"/>
      <c r="Y1010" s="64"/>
      <c r="Z1010" s="64"/>
    </row>
    <row r="1011" spans="1:26" ht="12" customHeight="1">
      <c r="A1011" s="64"/>
      <c r="B1011" s="64"/>
      <c r="C1011" s="64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4"/>
      <c r="V1011" s="64"/>
      <c r="W1011" s="64"/>
      <c r="X1011" s="64"/>
      <c r="Y1011" s="64"/>
      <c r="Z1011" s="64"/>
    </row>
    <row r="1012" spans="1:26" ht="12" customHeight="1">
      <c r="A1012" s="64"/>
      <c r="B1012" s="64"/>
      <c r="C1012" s="64"/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  <c r="U1012" s="64"/>
      <c r="V1012" s="64"/>
      <c r="W1012" s="64"/>
      <c r="X1012" s="64"/>
      <c r="Y1012" s="64"/>
      <c r="Z1012" s="64"/>
    </row>
    <row r="1013" spans="1:26" ht="12" customHeight="1">
      <c r="A1013" s="64"/>
      <c r="B1013" s="64"/>
      <c r="C1013" s="64"/>
      <c r="D1013" s="64"/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  <c r="Q1013" s="64"/>
      <c r="R1013" s="64"/>
      <c r="S1013" s="64"/>
      <c r="T1013" s="64"/>
      <c r="U1013" s="64"/>
      <c r="V1013" s="64"/>
      <c r="W1013" s="64"/>
      <c r="X1013" s="64"/>
      <c r="Y1013" s="64"/>
      <c r="Z1013" s="64"/>
    </row>
    <row r="1014" spans="1:26" ht="12" customHeight="1">
      <c r="A1014" s="64"/>
      <c r="B1014" s="64"/>
      <c r="C1014" s="64"/>
      <c r="D1014" s="64"/>
      <c r="E1014" s="64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  <c r="U1014" s="64"/>
      <c r="V1014" s="64"/>
      <c r="W1014" s="64"/>
      <c r="X1014" s="64"/>
      <c r="Y1014" s="64"/>
      <c r="Z1014" s="64"/>
    </row>
    <row r="1015" spans="1:26" ht="12" customHeight="1">
      <c r="A1015" s="64"/>
      <c r="B1015" s="64"/>
      <c r="C1015" s="64"/>
      <c r="D1015" s="64"/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  <c r="U1015" s="64"/>
      <c r="V1015" s="64"/>
      <c r="W1015" s="64"/>
      <c r="X1015" s="64"/>
      <c r="Y1015" s="64"/>
      <c r="Z1015" s="64"/>
    </row>
    <row r="1016" spans="1:26" ht="12" customHeight="1">
      <c r="A1016" s="64"/>
      <c r="B1016" s="64"/>
      <c r="C1016" s="64"/>
      <c r="D1016" s="64"/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  <c r="U1016" s="64"/>
      <c r="V1016" s="64"/>
      <c r="W1016" s="64"/>
      <c r="X1016" s="64"/>
      <c r="Y1016" s="64"/>
      <c r="Z1016" s="64"/>
    </row>
    <row r="1017" spans="1:26" ht="12" customHeight="1">
      <c r="A1017" s="64"/>
      <c r="B1017" s="64"/>
      <c r="C1017" s="64"/>
      <c r="D1017" s="64"/>
      <c r="E1017" s="64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64"/>
      <c r="Q1017" s="64"/>
      <c r="R1017" s="64"/>
      <c r="S1017" s="64"/>
      <c r="T1017" s="64"/>
      <c r="U1017" s="64"/>
      <c r="V1017" s="64"/>
      <c r="W1017" s="64"/>
      <c r="X1017" s="64"/>
      <c r="Y1017" s="64"/>
      <c r="Z1017" s="64"/>
    </row>
    <row r="1018" spans="1:26" ht="12" customHeight="1">
      <c r="A1018" s="64"/>
      <c r="B1018" s="64"/>
      <c r="C1018" s="64"/>
      <c r="D1018" s="64"/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64"/>
      <c r="Q1018" s="64"/>
      <c r="R1018" s="64"/>
      <c r="S1018" s="64"/>
      <c r="T1018" s="64"/>
      <c r="U1018" s="64"/>
      <c r="V1018" s="64"/>
      <c r="W1018" s="64"/>
      <c r="X1018" s="64"/>
      <c r="Y1018" s="64"/>
      <c r="Z1018" s="64"/>
    </row>
    <row r="1019" spans="1:26" ht="12" customHeight="1">
      <c r="A1019" s="64"/>
      <c r="B1019" s="64"/>
      <c r="C1019" s="64"/>
      <c r="D1019" s="64"/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O1019" s="64"/>
      <c r="P1019" s="64"/>
      <c r="Q1019" s="64"/>
      <c r="R1019" s="64"/>
      <c r="S1019" s="64"/>
      <c r="T1019" s="64"/>
      <c r="U1019" s="64"/>
      <c r="V1019" s="64"/>
      <c r="W1019" s="64"/>
      <c r="X1019" s="64"/>
      <c r="Y1019" s="64"/>
      <c r="Z1019" s="64"/>
    </row>
    <row r="1020" spans="1:26" ht="12" customHeight="1">
      <c r="A1020" s="64"/>
      <c r="B1020" s="64"/>
      <c r="C1020" s="64"/>
      <c r="D1020" s="64"/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O1020" s="64"/>
      <c r="P1020" s="64"/>
      <c r="Q1020" s="64"/>
      <c r="R1020" s="64"/>
      <c r="S1020" s="64"/>
      <c r="T1020" s="64"/>
      <c r="U1020" s="64"/>
      <c r="V1020" s="64"/>
      <c r="W1020" s="64"/>
      <c r="X1020" s="64"/>
      <c r="Y1020" s="64"/>
      <c r="Z1020" s="64"/>
    </row>
    <row r="1021" spans="1:26" ht="12" customHeight="1">
      <c r="A1021" s="64"/>
      <c r="B1021" s="64"/>
      <c r="C1021" s="64"/>
      <c r="D1021" s="64"/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O1021" s="64"/>
      <c r="P1021" s="64"/>
      <c r="Q1021" s="64"/>
      <c r="R1021" s="64"/>
      <c r="S1021" s="64"/>
      <c r="T1021" s="64"/>
      <c r="U1021" s="64"/>
      <c r="V1021" s="64"/>
      <c r="W1021" s="64"/>
      <c r="X1021" s="64"/>
      <c r="Y1021" s="64"/>
      <c r="Z1021" s="64"/>
    </row>
    <row r="1022" spans="1:26" ht="12" customHeight="1">
      <c r="A1022" s="64"/>
      <c r="B1022" s="64"/>
      <c r="C1022" s="64"/>
      <c r="D1022" s="64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64"/>
      <c r="P1022" s="64"/>
      <c r="Q1022" s="64"/>
      <c r="R1022" s="64"/>
      <c r="S1022" s="64"/>
      <c r="T1022" s="64"/>
      <c r="U1022" s="64"/>
      <c r="V1022" s="64"/>
      <c r="W1022" s="64"/>
      <c r="X1022" s="64"/>
      <c r="Y1022" s="64"/>
      <c r="Z1022" s="64"/>
    </row>
    <row r="1023" spans="1:26" ht="12" customHeight="1">
      <c r="A1023" s="64"/>
      <c r="B1023" s="64"/>
      <c r="C1023" s="64"/>
      <c r="D1023" s="64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64"/>
      <c r="P1023" s="64"/>
      <c r="Q1023" s="64"/>
      <c r="R1023" s="64"/>
      <c r="S1023" s="64"/>
      <c r="T1023" s="64"/>
      <c r="U1023" s="64"/>
      <c r="V1023" s="64"/>
      <c r="W1023" s="64"/>
      <c r="X1023" s="64"/>
      <c r="Y1023" s="64"/>
      <c r="Z1023" s="64"/>
    </row>
    <row r="1024" spans="1:26" ht="12" customHeight="1">
      <c r="A1024" s="64"/>
      <c r="B1024" s="64"/>
      <c r="C1024" s="64"/>
      <c r="D1024" s="64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64"/>
      <c r="P1024" s="64"/>
      <c r="Q1024" s="64"/>
      <c r="R1024" s="64"/>
      <c r="S1024" s="64"/>
      <c r="T1024" s="64"/>
      <c r="U1024" s="64"/>
      <c r="V1024" s="64"/>
      <c r="W1024" s="64"/>
      <c r="X1024" s="64"/>
      <c r="Y1024" s="64"/>
      <c r="Z1024" s="64"/>
    </row>
    <row r="1025" spans="1:26" ht="12" customHeight="1">
      <c r="A1025" s="64"/>
      <c r="B1025" s="64"/>
      <c r="C1025" s="64"/>
      <c r="D1025" s="64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64"/>
      <c r="P1025" s="64"/>
      <c r="Q1025" s="64"/>
      <c r="R1025" s="64"/>
      <c r="S1025" s="64"/>
      <c r="T1025" s="64"/>
      <c r="U1025" s="64"/>
      <c r="V1025" s="64"/>
      <c r="W1025" s="64"/>
      <c r="X1025" s="64"/>
      <c r="Y1025" s="64"/>
      <c r="Z1025" s="64"/>
    </row>
    <row r="1026" spans="1:26" ht="12" customHeight="1">
      <c r="A1026" s="64"/>
      <c r="B1026" s="64"/>
      <c r="C1026" s="64"/>
      <c r="D1026" s="64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64"/>
      <c r="P1026" s="64"/>
      <c r="Q1026" s="64"/>
      <c r="R1026" s="64"/>
      <c r="S1026" s="64"/>
      <c r="T1026" s="64"/>
      <c r="U1026" s="64"/>
      <c r="V1026" s="64"/>
      <c r="W1026" s="64"/>
      <c r="X1026" s="64"/>
      <c r="Y1026" s="64"/>
      <c r="Z1026" s="64"/>
    </row>
    <row r="1027" spans="1:26" ht="12" customHeight="1">
      <c r="A1027" s="64"/>
      <c r="B1027" s="64"/>
      <c r="C1027" s="64"/>
      <c r="D1027" s="64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64"/>
      <c r="P1027" s="64"/>
      <c r="Q1027" s="64"/>
      <c r="R1027" s="64"/>
      <c r="S1027" s="64"/>
      <c r="T1027" s="64"/>
      <c r="U1027" s="64"/>
      <c r="V1027" s="64"/>
      <c r="W1027" s="64"/>
      <c r="X1027" s="64"/>
      <c r="Y1027" s="64"/>
      <c r="Z1027" s="64"/>
    </row>
    <row r="1028" spans="1:26" ht="12" customHeight="1">
      <c r="A1028" s="64"/>
      <c r="B1028" s="64"/>
      <c r="C1028" s="64"/>
      <c r="D1028" s="64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64"/>
      <c r="P1028" s="64"/>
      <c r="Q1028" s="64"/>
      <c r="R1028" s="64"/>
      <c r="S1028" s="64"/>
      <c r="T1028" s="64"/>
      <c r="U1028" s="64"/>
      <c r="V1028" s="64"/>
      <c r="W1028" s="64"/>
      <c r="X1028" s="64"/>
      <c r="Y1028" s="64"/>
      <c r="Z1028" s="64"/>
    </row>
    <row r="1029" spans="1:26" ht="12" customHeight="1">
      <c r="A1029" s="64"/>
      <c r="B1029" s="64"/>
      <c r="C1029" s="64"/>
      <c r="D1029" s="64"/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O1029" s="64"/>
      <c r="P1029" s="64"/>
      <c r="Q1029" s="64"/>
      <c r="R1029" s="64"/>
      <c r="S1029" s="64"/>
      <c r="T1029" s="64"/>
      <c r="U1029" s="64"/>
      <c r="V1029" s="64"/>
      <c r="W1029" s="64"/>
      <c r="X1029" s="64"/>
      <c r="Y1029" s="64"/>
      <c r="Z1029" s="64"/>
    </row>
    <row r="1030" spans="1:26" ht="12" customHeight="1">
      <c r="A1030" s="64"/>
      <c r="B1030" s="64"/>
      <c r="C1030" s="64"/>
      <c r="D1030" s="64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64"/>
      <c r="P1030" s="64"/>
      <c r="Q1030" s="64"/>
      <c r="R1030" s="64"/>
      <c r="S1030" s="64"/>
      <c r="T1030" s="64"/>
      <c r="U1030" s="64"/>
      <c r="V1030" s="64"/>
      <c r="W1030" s="64"/>
      <c r="X1030" s="64"/>
      <c r="Y1030" s="64"/>
      <c r="Z1030" s="64"/>
    </row>
    <row r="1031" spans="1:26" ht="12" customHeight="1">
      <c r="A1031" s="64"/>
      <c r="B1031" s="64"/>
      <c r="C1031" s="64"/>
      <c r="D1031" s="64"/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64"/>
      <c r="P1031" s="64"/>
      <c r="Q1031" s="64"/>
      <c r="R1031" s="64"/>
      <c r="S1031" s="64"/>
      <c r="T1031" s="64"/>
      <c r="U1031" s="64"/>
      <c r="V1031" s="64"/>
      <c r="W1031" s="64"/>
      <c r="X1031" s="64"/>
      <c r="Y1031" s="64"/>
      <c r="Z1031" s="64"/>
    </row>
    <row r="1032" spans="1:26" ht="12" customHeight="1">
      <c r="A1032" s="64"/>
      <c r="B1032" s="64"/>
      <c r="C1032" s="64"/>
      <c r="D1032" s="64"/>
      <c r="E1032" s="64"/>
      <c r="F1032" s="64"/>
      <c r="G1032" s="64"/>
      <c r="H1032" s="64"/>
      <c r="I1032" s="64"/>
      <c r="J1032" s="64"/>
      <c r="K1032" s="64"/>
      <c r="L1032" s="64"/>
      <c r="M1032" s="64"/>
      <c r="N1032" s="64"/>
      <c r="O1032" s="64"/>
      <c r="P1032" s="64"/>
      <c r="Q1032" s="64"/>
      <c r="R1032" s="64"/>
      <c r="S1032" s="64"/>
      <c r="T1032" s="64"/>
      <c r="U1032" s="64"/>
      <c r="V1032" s="64"/>
      <c r="W1032" s="64"/>
      <c r="X1032" s="64"/>
      <c r="Y1032" s="64"/>
      <c r="Z1032" s="64"/>
    </row>
    <row r="1033" spans="1:26" ht="12" customHeight="1">
      <c r="A1033" s="64"/>
      <c r="B1033" s="64"/>
      <c r="C1033" s="64"/>
      <c r="D1033" s="64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64"/>
      <c r="P1033" s="64"/>
      <c r="Q1033" s="64"/>
      <c r="R1033" s="64"/>
      <c r="S1033" s="64"/>
      <c r="T1033" s="64"/>
      <c r="U1033" s="64"/>
      <c r="V1033" s="64"/>
      <c r="W1033" s="64"/>
      <c r="X1033" s="64"/>
      <c r="Y1033" s="64"/>
      <c r="Z1033" s="64"/>
    </row>
    <row r="1034" spans="1:26" ht="12" customHeight="1">
      <c r="A1034" s="64"/>
      <c r="B1034" s="64"/>
      <c r="C1034" s="64"/>
      <c r="D1034" s="64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64"/>
      <c r="P1034" s="64"/>
      <c r="Q1034" s="64"/>
      <c r="R1034" s="64"/>
      <c r="S1034" s="64"/>
      <c r="T1034" s="64"/>
      <c r="U1034" s="64"/>
      <c r="V1034" s="64"/>
      <c r="W1034" s="64"/>
      <c r="X1034" s="64"/>
      <c r="Y1034" s="64"/>
      <c r="Z1034" s="64"/>
    </row>
    <row r="1035" spans="1:26" ht="12" customHeight="1">
      <c r="A1035" s="64"/>
      <c r="B1035" s="64"/>
      <c r="C1035" s="64"/>
      <c r="D1035" s="64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64"/>
      <c r="P1035" s="64"/>
      <c r="Q1035" s="64"/>
      <c r="R1035" s="64"/>
      <c r="S1035" s="64"/>
      <c r="T1035" s="64"/>
      <c r="U1035" s="64"/>
      <c r="V1035" s="64"/>
      <c r="W1035" s="64"/>
      <c r="X1035" s="64"/>
      <c r="Y1035" s="64"/>
      <c r="Z1035" s="64"/>
    </row>
    <row r="1036" spans="1:26" ht="12" customHeight="1">
      <c r="A1036" s="64"/>
      <c r="B1036" s="64"/>
      <c r="C1036" s="64"/>
      <c r="D1036" s="64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  <c r="U1036" s="64"/>
      <c r="V1036" s="64"/>
      <c r="W1036" s="64"/>
      <c r="X1036" s="64"/>
      <c r="Y1036" s="64"/>
      <c r="Z1036" s="64"/>
    </row>
    <row r="1037" spans="1:26" ht="12" customHeight="1">
      <c r="A1037" s="64"/>
      <c r="B1037" s="64"/>
      <c r="C1037" s="64"/>
      <c r="D1037" s="64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64"/>
      <c r="P1037" s="64"/>
      <c r="Q1037" s="64"/>
      <c r="R1037" s="64"/>
      <c r="S1037" s="64"/>
      <c r="T1037" s="64"/>
      <c r="U1037" s="64"/>
      <c r="V1037" s="64"/>
      <c r="W1037" s="64"/>
      <c r="X1037" s="64"/>
      <c r="Y1037" s="64"/>
      <c r="Z1037" s="64"/>
    </row>
    <row r="1038" spans="1:26" ht="12" customHeight="1">
      <c r="A1038" s="64"/>
      <c r="B1038" s="64"/>
      <c r="C1038" s="64"/>
      <c r="D1038" s="64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64"/>
      <c r="P1038" s="64"/>
      <c r="Q1038" s="64"/>
      <c r="R1038" s="64"/>
      <c r="S1038" s="64"/>
      <c r="T1038" s="64"/>
      <c r="U1038" s="64"/>
      <c r="V1038" s="64"/>
      <c r="W1038" s="64"/>
      <c r="X1038" s="64"/>
      <c r="Y1038" s="64"/>
      <c r="Z1038" s="64"/>
    </row>
    <row r="1039" spans="1:26" ht="12" customHeight="1">
      <c r="A1039" s="64"/>
      <c r="B1039" s="64"/>
      <c r="C1039" s="64"/>
      <c r="D1039" s="64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64"/>
      <c r="P1039" s="64"/>
      <c r="Q1039" s="64"/>
      <c r="R1039" s="64"/>
      <c r="S1039" s="64"/>
      <c r="T1039" s="64"/>
      <c r="U1039" s="64"/>
      <c r="V1039" s="64"/>
      <c r="W1039" s="64"/>
      <c r="X1039" s="64"/>
      <c r="Y1039" s="64"/>
      <c r="Z1039" s="64"/>
    </row>
    <row r="1040" spans="1:26" ht="12" customHeight="1">
      <c r="A1040" s="64"/>
      <c r="B1040" s="64"/>
      <c r="C1040" s="64"/>
      <c r="D1040" s="64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64"/>
      <c r="P1040" s="64"/>
      <c r="Q1040" s="64"/>
      <c r="R1040" s="64"/>
      <c r="S1040" s="64"/>
      <c r="T1040" s="64"/>
      <c r="U1040" s="64"/>
      <c r="V1040" s="64"/>
      <c r="W1040" s="64"/>
      <c r="X1040" s="64"/>
      <c r="Y1040" s="64"/>
      <c r="Z1040" s="64"/>
    </row>
    <row r="1041" spans="1:26" ht="12" customHeight="1">
      <c r="A1041" s="64"/>
      <c r="B1041" s="64"/>
      <c r="C1041" s="64"/>
      <c r="D1041" s="64"/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64"/>
      <c r="P1041" s="64"/>
      <c r="Q1041" s="64"/>
      <c r="R1041" s="64"/>
      <c r="S1041" s="64"/>
      <c r="T1041" s="64"/>
      <c r="U1041" s="64"/>
      <c r="V1041" s="64"/>
      <c r="W1041" s="64"/>
      <c r="X1041" s="64"/>
      <c r="Y1041" s="64"/>
      <c r="Z1041" s="64"/>
    </row>
    <row r="1042" spans="1:26" ht="12" customHeight="1">
      <c r="A1042" s="64"/>
      <c r="B1042" s="64"/>
      <c r="C1042" s="64"/>
      <c r="D1042" s="64"/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64"/>
      <c r="P1042" s="64"/>
      <c r="Q1042" s="64"/>
      <c r="R1042" s="64"/>
      <c r="S1042" s="64"/>
      <c r="T1042" s="64"/>
      <c r="U1042" s="64"/>
      <c r="V1042" s="64"/>
      <c r="W1042" s="64"/>
      <c r="X1042" s="64"/>
      <c r="Y1042" s="64"/>
      <c r="Z1042" s="64"/>
    </row>
    <row r="1043" spans="1:26" ht="12" customHeight="1">
      <c r="A1043" s="64"/>
      <c r="B1043" s="64"/>
      <c r="C1043" s="64"/>
      <c r="D1043" s="64"/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64"/>
      <c r="P1043" s="64"/>
      <c r="Q1043" s="64"/>
      <c r="R1043" s="64"/>
      <c r="S1043" s="64"/>
      <c r="T1043" s="64"/>
      <c r="U1043" s="64"/>
      <c r="V1043" s="64"/>
      <c r="W1043" s="64"/>
      <c r="X1043" s="64"/>
      <c r="Y1043" s="64"/>
      <c r="Z1043" s="64"/>
    </row>
    <row r="1044" spans="1:26" ht="12" customHeight="1">
      <c r="A1044" s="64"/>
      <c r="B1044" s="64"/>
      <c r="C1044" s="64"/>
      <c r="D1044" s="64"/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64"/>
      <c r="Q1044" s="64"/>
      <c r="R1044" s="64"/>
      <c r="S1044" s="64"/>
      <c r="T1044" s="64"/>
      <c r="U1044" s="64"/>
      <c r="V1044" s="64"/>
      <c r="W1044" s="64"/>
      <c r="X1044" s="64"/>
      <c r="Y1044" s="64"/>
      <c r="Z1044" s="64"/>
    </row>
    <row r="1045" spans="1:26" ht="12" customHeight="1">
      <c r="A1045" s="64"/>
      <c r="B1045" s="64"/>
      <c r="C1045" s="64"/>
      <c r="D1045" s="64"/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O1045" s="64"/>
      <c r="P1045" s="64"/>
      <c r="Q1045" s="64"/>
      <c r="R1045" s="64"/>
      <c r="S1045" s="64"/>
      <c r="T1045" s="64"/>
      <c r="U1045" s="64"/>
      <c r="V1045" s="64"/>
      <c r="W1045" s="64"/>
      <c r="X1045" s="64"/>
      <c r="Y1045" s="64"/>
      <c r="Z1045" s="64"/>
    </row>
    <row r="1046" spans="1:26" ht="12" customHeight="1">
      <c r="A1046" s="64"/>
      <c r="B1046" s="64"/>
      <c r="C1046" s="64"/>
      <c r="D1046" s="64"/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64"/>
      <c r="P1046" s="64"/>
      <c r="Q1046" s="64"/>
      <c r="R1046" s="64"/>
      <c r="S1046" s="64"/>
      <c r="T1046" s="64"/>
      <c r="U1046" s="64"/>
      <c r="V1046" s="64"/>
      <c r="W1046" s="64"/>
      <c r="X1046" s="64"/>
      <c r="Y1046" s="64"/>
      <c r="Z1046" s="64"/>
    </row>
    <row r="1047" spans="1:26" ht="12" customHeight="1">
      <c r="A1047" s="64"/>
      <c r="B1047" s="64"/>
      <c r="C1047" s="64"/>
      <c r="D1047" s="64"/>
      <c r="E1047" s="64"/>
      <c r="F1047" s="64"/>
      <c r="G1047" s="64"/>
      <c r="H1047" s="64"/>
      <c r="I1047" s="64"/>
      <c r="J1047" s="64"/>
      <c r="K1047" s="64"/>
      <c r="L1047" s="64"/>
      <c r="M1047" s="64"/>
      <c r="N1047" s="64"/>
      <c r="O1047" s="64"/>
      <c r="P1047" s="64"/>
      <c r="Q1047" s="64"/>
      <c r="R1047" s="64"/>
      <c r="S1047" s="64"/>
      <c r="T1047" s="64"/>
      <c r="U1047" s="64"/>
      <c r="V1047" s="64"/>
      <c r="W1047" s="64"/>
      <c r="X1047" s="64"/>
      <c r="Y1047" s="64"/>
      <c r="Z1047" s="64"/>
    </row>
    <row r="1048" spans="1:26" ht="12" customHeight="1">
      <c r="A1048" s="64"/>
      <c r="B1048" s="64"/>
      <c r="C1048" s="64"/>
      <c r="D1048" s="64"/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O1048" s="64"/>
      <c r="P1048" s="64"/>
      <c r="Q1048" s="64"/>
      <c r="R1048" s="64"/>
      <c r="S1048" s="64"/>
      <c r="T1048" s="64"/>
      <c r="U1048" s="64"/>
      <c r="V1048" s="64"/>
      <c r="W1048" s="64"/>
      <c r="X1048" s="64"/>
      <c r="Y1048" s="64"/>
      <c r="Z1048" s="64"/>
    </row>
    <row r="1049" spans="1:26" ht="12" customHeight="1">
      <c r="A1049" s="64"/>
      <c r="B1049" s="64"/>
      <c r="C1049" s="64"/>
      <c r="D1049" s="64"/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O1049" s="64"/>
      <c r="P1049" s="64"/>
      <c r="Q1049" s="64"/>
      <c r="R1049" s="64"/>
      <c r="S1049" s="64"/>
      <c r="T1049" s="64"/>
      <c r="U1049" s="64"/>
      <c r="V1049" s="64"/>
      <c r="W1049" s="64"/>
      <c r="X1049" s="64"/>
      <c r="Y1049" s="64"/>
      <c r="Z1049" s="64"/>
    </row>
    <row r="1050" spans="1:26" ht="12" customHeight="1">
      <c r="A1050" s="64"/>
      <c r="B1050" s="64"/>
      <c r="C1050" s="64"/>
      <c r="D1050" s="64"/>
      <c r="E1050" s="64"/>
      <c r="F1050" s="64"/>
      <c r="G1050" s="64"/>
      <c r="H1050" s="64"/>
      <c r="I1050" s="64"/>
      <c r="J1050" s="64"/>
      <c r="K1050" s="64"/>
      <c r="L1050" s="64"/>
      <c r="M1050" s="64"/>
      <c r="N1050" s="64"/>
      <c r="O1050" s="64"/>
      <c r="P1050" s="64"/>
      <c r="Q1050" s="64"/>
      <c r="R1050" s="64"/>
      <c r="S1050" s="64"/>
      <c r="T1050" s="64"/>
      <c r="U1050" s="64"/>
      <c r="V1050" s="64"/>
      <c r="W1050" s="64"/>
      <c r="X1050" s="64"/>
      <c r="Y1050" s="64"/>
      <c r="Z1050" s="64"/>
    </row>
    <row r="1051" spans="1:26" ht="12" customHeight="1">
      <c r="A1051" s="64"/>
      <c r="B1051" s="64"/>
      <c r="C1051" s="64"/>
      <c r="D1051" s="64"/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O1051" s="64"/>
      <c r="P1051" s="64"/>
      <c r="Q1051" s="64"/>
      <c r="R1051" s="64"/>
      <c r="S1051" s="64"/>
      <c r="T1051" s="64"/>
      <c r="U1051" s="64"/>
      <c r="V1051" s="64"/>
      <c r="W1051" s="64"/>
      <c r="X1051" s="64"/>
      <c r="Y1051" s="64"/>
      <c r="Z1051" s="64"/>
    </row>
    <row r="1052" spans="1:26" ht="12" customHeight="1">
      <c r="A1052" s="64"/>
      <c r="B1052" s="64"/>
      <c r="C1052" s="64"/>
      <c r="D1052" s="64"/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O1052" s="64"/>
      <c r="P1052" s="64"/>
      <c r="Q1052" s="64"/>
      <c r="R1052" s="64"/>
      <c r="S1052" s="64"/>
      <c r="T1052" s="64"/>
      <c r="U1052" s="64"/>
      <c r="V1052" s="64"/>
      <c r="W1052" s="64"/>
      <c r="X1052" s="64"/>
      <c r="Y1052" s="64"/>
      <c r="Z1052" s="64"/>
    </row>
    <row r="1053" spans="1:26" ht="12" customHeight="1">
      <c r="A1053" s="64"/>
      <c r="B1053" s="64"/>
      <c r="C1053" s="64"/>
      <c r="D1053" s="64"/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O1053" s="64"/>
      <c r="P1053" s="64"/>
      <c r="Q1053" s="64"/>
      <c r="R1053" s="64"/>
      <c r="S1053" s="64"/>
      <c r="T1053" s="64"/>
      <c r="U1053" s="64"/>
      <c r="V1053" s="64"/>
      <c r="W1053" s="64"/>
      <c r="X1053" s="64"/>
      <c r="Y1053" s="64"/>
      <c r="Z1053" s="64"/>
    </row>
    <row r="1054" spans="1:26" ht="12" customHeight="1">
      <c r="A1054" s="64"/>
      <c r="B1054" s="64"/>
      <c r="C1054" s="64"/>
      <c r="D1054" s="64"/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O1054" s="64"/>
      <c r="P1054" s="64"/>
      <c r="Q1054" s="64"/>
      <c r="R1054" s="64"/>
      <c r="S1054" s="64"/>
      <c r="T1054" s="64"/>
      <c r="U1054" s="64"/>
      <c r="V1054" s="64"/>
      <c r="W1054" s="64"/>
      <c r="X1054" s="64"/>
      <c r="Y1054" s="64"/>
      <c r="Z1054" s="64"/>
    </row>
    <row r="1055" spans="1:26" ht="12" customHeight="1">
      <c r="A1055" s="64"/>
      <c r="B1055" s="64"/>
      <c r="C1055" s="64"/>
      <c r="D1055" s="64"/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O1055" s="64"/>
      <c r="P1055" s="64"/>
      <c r="Q1055" s="64"/>
      <c r="R1055" s="64"/>
      <c r="S1055" s="64"/>
      <c r="T1055" s="64"/>
      <c r="U1055" s="64"/>
      <c r="V1055" s="64"/>
      <c r="W1055" s="64"/>
      <c r="X1055" s="64"/>
      <c r="Y1055" s="64"/>
      <c r="Z1055" s="64"/>
    </row>
    <row r="1056" spans="1:26" ht="12" customHeight="1">
      <c r="A1056" s="64"/>
      <c r="B1056" s="64"/>
      <c r="C1056" s="64"/>
      <c r="D1056" s="64"/>
      <c r="E1056" s="64"/>
      <c r="F1056" s="64"/>
      <c r="G1056" s="64"/>
      <c r="H1056" s="64"/>
      <c r="I1056" s="64"/>
      <c r="J1056" s="64"/>
      <c r="K1056" s="64"/>
      <c r="L1056" s="64"/>
      <c r="M1056" s="64"/>
      <c r="N1056" s="64"/>
      <c r="O1056" s="64"/>
      <c r="P1056" s="64"/>
      <c r="Q1056" s="64"/>
      <c r="R1056" s="64"/>
      <c r="S1056" s="64"/>
      <c r="T1056" s="64"/>
      <c r="U1056" s="64"/>
      <c r="V1056" s="64"/>
      <c r="W1056" s="64"/>
      <c r="X1056" s="64"/>
      <c r="Y1056" s="64"/>
      <c r="Z1056" s="64"/>
    </row>
    <row r="1057" spans="1:26" ht="12" customHeight="1">
      <c r="A1057" s="64"/>
      <c r="B1057" s="64"/>
      <c r="C1057" s="64"/>
      <c r="D1057" s="64"/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O1057" s="64"/>
      <c r="P1057" s="64"/>
      <c r="Q1057" s="64"/>
      <c r="R1057" s="64"/>
      <c r="S1057" s="64"/>
      <c r="T1057" s="64"/>
      <c r="U1057" s="64"/>
      <c r="V1057" s="64"/>
      <c r="W1057" s="64"/>
      <c r="X1057" s="64"/>
      <c r="Y1057" s="64"/>
      <c r="Z1057" s="64"/>
    </row>
    <row r="1058" spans="1:26" ht="12" customHeight="1">
      <c r="A1058" s="64"/>
      <c r="B1058" s="64"/>
      <c r="C1058" s="64"/>
      <c r="D1058" s="64"/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O1058" s="64"/>
      <c r="P1058" s="64"/>
      <c r="Q1058" s="64"/>
      <c r="R1058" s="64"/>
      <c r="S1058" s="64"/>
      <c r="T1058" s="64"/>
      <c r="U1058" s="64"/>
      <c r="V1058" s="64"/>
      <c r="W1058" s="64"/>
      <c r="X1058" s="64"/>
      <c r="Y1058" s="64"/>
      <c r="Z1058" s="64"/>
    </row>
    <row r="1059" spans="1:26" ht="12" customHeight="1">
      <c r="A1059" s="64"/>
      <c r="B1059" s="64"/>
      <c r="C1059" s="64"/>
      <c r="D1059" s="64"/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O1059" s="64"/>
      <c r="P1059" s="64"/>
      <c r="Q1059" s="64"/>
      <c r="R1059" s="64"/>
      <c r="S1059" s="64"/>
      <c r="T1059" s="64"/>
      <c r="U1059" s="64"/>
      <c r="V1059" s="64"/>
      <c r="W1059" s="64"/>
      <c r="X1059" s="64"/>
      <c r="Y1059" s="64"/>
      <c r="Z1059" s="64"/>
    </row>
    <row r="1060" spans="1:26" ht="12" customHeight="1">
      <c r="A1060" s="64"/>
      <c r="B1060" s="64"/>
      <c r="C1060" s="64"/>
      <c r="D1060" s="64"/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O1060" s="64"/>
      <c r="P1060" s="64"/>
      <c r="Q1060" s="64"/>
      <c r="R1060" s="64"/>
      <c r="S1060" s="64"/>
      <c r="T1060" s="64"/>
      <c r="U1060" s="64"/>
      <c r="V1060" s="64"/>
      <c r="W1060" s="64"/>
      <c r="X1060" s="64"/>
      <c r="Y1060" s="64"/>
      <c r="Z1060" s="64"/>
    </row>
    <row r="1061" spans="1:26" ht="12" customHeight="1">
      <c r="A1061" s="64"/>
      <c r="B1061" s="64"/>
      <c r="C1061" s="64"/>
      <c r="D1061" s="64"/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O1061" s="64"/>
      <c r="P1061" s="64"/>
      <c r="Q1061" s="64"/>
      <c r="R1061" s="64"/>
      <c r="S1061" s="64"/>
      <c r="T1061" s="64"/>
      <c r="U1061" s="64"/>
      <c r="V1061" s="64"/>
      <c r="W1061" s="64"/>
      <c r="X1061" s="64"/>
      <c r="Y1061" s="64"/>
      <c r="Z1061" s="64"/>
    </row>
    <row r="1062" spans="1:26" ht="12" customHeight="1">
      <c r="A1062" s="64"/>
      <c r="B1062" s="64"/>
      <c r="C1062" s="64"/>
      <c r="D1062" s="64"/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  <c r="R1062" s="64"/>
      <c r="S1062" s="64"/>
      <c r="T1062" s="64"/>
      <c r="U1062" s="64"/>
      <c r="V1062" s="64"/>
      <c r="W1062" s="64"/>
      <c r="X1062" s="64"/>
      <c r="Y1062" s="64"/>
      <c r="Z1062" s="64"/>
    </row>
    <row r="1063" spans="1:26" ht="12" customHeight="1">
      <c r="A1063" s="64"/>
      <c r="B1063" s="64"/>
      <c r="C1063" s="64"/>
      <c r="D1063" s="64"/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O1063" s="64"/>
      <c r="P1063" s="64"/>
      <c r="Q1063" s="64"/>
      <c r="R1063" s="64"/>
      <c r="S1063" s="64"/>
      <c r="T1063" s="64"/>
      <c r="U1063" s="64"/>
      <c r="V1063" s="64"/>
      <c r="W1063" s="64"/>
      <c r="X1063" s="64"/>
      <c r="Y1063" s="64"/>
      <c r="Z1063" s="64"/>
    </row>
    <row r="1064" spans="1:26" ht="12" customHeight="1">
      <c r="A1064" s="64"/>
      <c r="B1064" s="64"/>
      <c r="C1064" s="64"/>
      <c r="D1064" s="64"/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O1064" s="64"/>
      <c r="P1064" s="64"/>
      <c r="Q1064" s="64"/>
      <c r="R1064" s="64"/>
      <c r="S1064" s="64"/>
      <c r="T1064" s="64"/>
      <c r="U1064" s="64"/>
      <c r="V1064" s="64"/>
      <c r="W1064" s="64"/>
      <c r="X1064" s="64"/>
      <c r="Y1064" s="64"/>
      <c r="Z1064" s="64"/>
    </row>
    <row r="1065" spans="1:26" ht="12" customHeight="1">
      <c r="A1065" s="64"/>
      <c r="B1065" s="64"/>
      <c r="C1065" s="64"/>
      <c r="D1065" s="64"/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O1065" s="64"/>
      <c r="P1065" s="64"/>
      <c r="Q1065" s="64"/>
      <c r="R1065" s="64"/>
      <c r="S1065" s="64"/>
      <c r="T1065" s="64"/>
      <c r="U1065" s="64"/>
      <c r="V1065" s="64"/>
      <c r="W1065" s="64"/>
      <c r="X1065" s="64"/>
      <c r="Y1065" s="64"/>
      <c r="Z1065" s="64"/>
    </row>
    <row r="1066" spans="1:26" ht="12" customHeight="1">
      <c r="A1066" s="64"/>
      <c r="B1066" s="64"/>
      <c r="C1066" s="64"/>
      <c r="D1066" s="64"/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O1066" s="64"/>
      <c r="P1066" s="64"/>
      <c r="Q1066" s="64"/>
      <c r="R1066" s="64"/>
      <c r="S1066" s="64"/>
      <c r="T1066" s="64"/>
      <c r="U1066" s="64"/>
      <c r="V1066" s="64"/>
      <c r="W1066" s="64"/>
      <c r="X1066" s="64"/>
      <c r="Y1066" s="64"/>
      <c r="Z1066" s="64"/>
    </row>
    <row r="1067" spans="1:26" ht="12" customHeight="1">
      <c r="A1067" s="64"/>
      <c r="B1067" s="64"/>
      <c r="C1067" s="64"/>
      <c r="D1067" s="64"/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O1067" s="64"/>
      <c r="P1067" s="64"/>
      <c r="Q1067" s="64"/>
      <c r="R1067" s="64"/>
      <c r="S1067" s="64"/>
      <c r="T1067" s="64"/>
      <c r="U1067" s="64"/>
      <c r="V1067" s="64"/>
      <c r="W1067" s="64"/>
      <c r="X1067" s="64"/>
      <c r="Y1067" s="64"/>
      <c r="Z1067" s="64"/>
    </row>
    <row r="1068" spans="1:26" ht="12" customHeight="1">
      <c r="A1068" s="64"/>
      <c r="B1068" s="64"/>
      <c r="C1068" s="64"/>
      <c r="D1068" s="64"/>
      <c r="E1068" s="64"/>
      <c r="F1068" s="64"/>
      <c r="G1068" s="64"/>
      <c r="H1068" s="64"/>
      <c r="I1068" s="64"/>
      <c r="J1068" s="64"/>
      <c r="K1068" s="64"/>
      <c r="L1068" s="64"/>
      <c r="M1068" s="64"/>
      <c r="N1068" s="64"/>
      <c r="O1068" s="64"/>
      <c r="P1068" s="64"/>
      <c r="Q1068" s="64"/>
      <c r="R1068" s="64"/>
      <c r="S1068" s="64"/>
      <c r="T1068" s="64"/>
      <c r="U1068" s="64"/>
      <c r="V1068" s="64"/>
      <c r="W1068" s="64"/>
      <c r="X1068" s="64"/>
      <c r="Y1068" s="64"/>
      <c r="Z1068" s="64"/>
    </row>
    <row r="1069" spans="1:26" ht="12" customHeight="1">
      <c r="A1069" s="64"/>
      <c r="B1069" s="64"/>
      <c r="C1069" s="64"/>
      <c r="D1069" s="64"/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64"/>
      <c r="P1069" s="64"/>
      <c r="Q1069" s="64"/>
      <c r="R1069" s="64"/>
      <c r="S1069" s="64"/>
      <c r="T1069" s="64"/>
      <c r="U1069" s="64"/>
      <c r="V1069" s="64"/>
      <c r="W1069" s="64"/>
      <c r="X1069" s="64"/>
      <c r="Y1069" s="64"/>
      <c r="Z1069" s="64"/>
    </row>
    <row r="1070" spans="1:26" ht="12" customHeight="1">
      <c r="A1070" s="64"/>
      <c r="B1070" s="64"/>
      <c r="C1070" s="64"/>
      <c r="D1070" s="64"/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64"/>
      <c r="P1070" s="64"/>
      <c r="Q1070" s="64"/>
      <c r="R1070" s="64"/>
      <c r="S1070" s="64"/>
      <c r="T1070" s="64"/>
      <c r="U1070" s="64"/>
      <c r="V1070" s="64"/>
      <c r="W1070" s="64"/>
      <c r="X1070" s="64"/>
      <c r="Y1070" s="64"/>
      <c r="Z1070" s="64"/>
    </row>
    <row r="1071" spans="1:26" ht="12" customHeight="1">
      <c r="A1071" s="64"/>
      <c r="B1071" s="64"/>
      <c r="C1071" s="64"/>
      <c r="D1071" s="64"/>
      <c r="E1071" s="64"/>
      <c r="F1071" s="64"/>
      <c r="G1071" s="64"/>
      <c r="H1071" s="64"/>
      <c r="I1071" s="64"/>
      <c r="J1071" s="64"/>
      <c r="K1071" s="64"/>
      <c r="L1071" s="64"/>
      <c r="M1071" s="64"/>
      <c r="N1071" s="64"/>
      <c r="O1071" s="64"/>
      <c r="P1071" s="64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</row>
    <row r="1072" spans="1:26" ht="12" customHeight="1">
      <c r="A1072" s="64"/>
      <c r="B1072" s="64"/>
      <c r="C1072" s="64"/>
      <c r="D1072" s="64"/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64"/>
      <c r="P1072" s="64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</row>
    <row r="1073" spans="1:26" ht="12" customHeight="1">
      <c r="A1073" s="64"/>
      <c r="B1073" s="64"/>
      <c r="C1073" s="64"/>
      <c r="D1073" s="64"/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O1073" s="64"/>
      <c r="P1073" s="64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</row>
    <row r="1074" spans="1:26" ht="12" customHeight="1">
      <c r="A1074" s="64"/>
      <c r="B1074" s="64"/>
      <c r="C1074" s="64"/>
      <c r="D1074" s="64"/>
      <c r="E1074" s="64"/>
      <c r="F1074" s="64"/>
      <c r="G1074" s="64"/>
      <c r="H1074" s="64"/>
      <c r="I1074" s="64"/>
      <c r="J1074" s="64"/>
      <c r="K1074" s="64"/>
      <c r="L1074" s="64"/>
      <c r="M1074" s="64"/>
      <c r="N1074" s="64"/>
      <c r="O1074" s="64"/>
      <c r="P1074" s="64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</row>
    <row r="1075" spans="1:26" ht="12" customHeight="1">
      <c r="A1075" s="64"/>
      <c r="B1075" s="64"/>
      <c r="C1075" s="64"/>
      <c r="D1075" s="64"/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64"/>
      <c r="P1075" s="64"/>
      <c r="Q1075" s="64"/>
      <c r="R1075" s="64"/>
      <c r="S1075" s="64"/>
      <c r="T1075" s="64"/>
      <c r="U1075" s="64"/>
      <c r="V1075" s="64"/>
      <c r="W1075" s="64"/>
      <c r="X1075" s="64"/>
      <c r="Y1075" s="64"/>
      <c r="Z1075" s="64"/>
    </row>
    <row r="1076" spans="1:26" ht="12" customHeight="1">
      <c r="A1076" s="64"/>
      <c r="B1076" s="64"/>
      <c r="C1076" s="64"/>
      <c r="D1076" s="64"/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O1076" s="64"/>
      <c r="P1076" s="64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</row>
    <row r="1077" spans="1:26" ht="12" customHeight="1">
      <c r="A1077" s="64"/>
      <c r="B1077" s="64"/>
      <c r="C1077" s="64"/>
      <c r="D1077" s="64"/>
      <c r="E1077" s="64"/>
      <c r="F1077" s="64"/>
      <c r="G1077" s="64"/>
      <c r="H1077" s="64"/>
      <c r="I1077" s="64"/>
      <c r="J1077" s="64"/>
      <c r="K1077" s="64"/>
      <c r="L1077" s="64"/>
      <c r="M1077" s="64"/>
      <c r="N1077" s="64"/>
      <c r="O1077" s="64"/>
      <c r="P1077" s="64"/>
      <c r="Q1077" s="64"/>
      <c r="R1077" s="64"/>
      <c r="S1077" s="64"/>
      <c r="T1077" s="64"/>
      <c r="U1077" s="64"/>
      <c r="V1077" s="64"/>
      <c r="W1077" s="64"/>
      <c r="X1077" s="64"/>
      <c r="Y1077" s="64"/>
      <c r="Z1077" s="64"/>
    </row>
    <row r="1078" spans="1:26" ht="12" customHeight="1">
      <c r="A1078" s="64"/>
      <c r="B1078" s="64"/>
      <c r="C1078" s="64"/>
      <c r="D1078" s="64"/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O1078" s="64"/>
      <c r="P1078" s="64"/>
      <c r="Q1078" s="64"/>
      <c r="R1078" s="64"/>
      <c r="S1078" s="64"/>
      <c r="T1078" s="64"/>
      <c r="U1078" s="64"/>
      <c r="V1078" s="64"/>
      <c r="W1078" s="64"/>
      <c r="X1078" s="64"/>
      <c r="Y1078" s="64"/>
      <c r="Z1078" s="64"/>
    </row>
    <row r="1079" spans="1:26" ht="12" customHeight="1">
      <c r="A1079" s="64"/>
      <c r="B1079" s="64"/>
      <c r="C1079" s="64"/>
      <c r="D1079" s="64"/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O1079" s="64"/>
      <c r="P1079" s="64"/>
      <c r="Q1079" s="64"/>
      <c r="R1079" s="64"/>
      <c r="S1079" s="64"/>
      <c r="T1079" s="64"/>
      <c r="U1079" s="64"/>
      <c r="V1079" s="64"/>
      <c r="W1079" s="64"/>
      <c r="X1079" s="64"/>
      <c r="Y1079" s="64"/>
      <c r="Z1079" s="64"/>
    </row>
    <row r="1080" spans="1:26" ht="12" customHeight="1">
      <c r="A1080" s="64"/>
      <c r="B1080" s="64"/>
      <c r="C1080" s="64"/>
      <c r="D1080" s="64"/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O1080" s="64"/>
      <c r="P1080" s="64"/>
      <c r="Q1080" s="64"/>
      <c r="R1080" s="64"/>
      <c r="S1080" s="64"/>
      <c r="T1080" s="64"/>
      <c r="U1080" s="64"/>
      <c r="V1080" s="64"/>
      <c r="W1080" s="64"/>
      <c r="X1080" s="64"/>
      <c r="Y1080" s="64"/>
      <c r="Z1080" s="64"/>
    </row>
    <row r="1081" spans="1:26" ht="12" customHeight="1">
      <c r="A1081" s="64"/>
      <c r="B1081" s="64"/>
      <c r="C1081" s="64"/>
      <c r="D1081" s="64"/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O1081" s="64"/>
      <c r="P1081" s="64"/>
      <c r="Q1081" s="64"/>
      <c r="R1081" s="64"/>
      <c r="S1081" s="64"/>
      <c r="T1081" s="64"/>
      <c r="U1081" s="64"/>
      <c r="V1081" s="64"/>
      <c r="W1081" s="64"/>
      <c r="X1081" s="64"/>
      <c r="Y1081" s="64"/>
      <c r="Z1081" s="64"/>
    </row>
  </sheetData>
  <mergeCells count="11">
    <mergeCell ref="H3:I3"/>
    <mergeCell ref="J3:K3"/>
    <mergeCell ref="L3:Q3"/>
    <mergeCell ref="R3:R4"/>
    <mergeCell ref="A1:R1"/>
    <mergeCell ref="A3:A4"/>
    <mergeCell ref="B3:B4"/>
    <mergeCell ref="C3:D3"/>
    <mergeCell ref="E3:E4"/>
    <mergeCell ref="F3:F4"/>
    <mergeCell ref="G3:G4"/>
  </mergeCells>
  <printOptions horizontalCentered="1"/>
  <pageMargins left="0.39370078740157483" right="0.39370078740157483" top="0.39370078740157483" bottom="0.39370078740157483" header="0" footer="0"/>
  <pageSetup fitToWidth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1"/>
  <sheetViews>
    <sheetView workbookViewId="0"/>
  </sheetViews>
  <sheetFormatPr defaultColWidth="14.42578125" defaultRowHeight="15" customHeight="1"/>
  <cols>
    <col min="1" max="1" width="3.28515625" customWidth="1"/>
    <col min="2" max="2" width="28.28515625" customWidth="1"/>
    <col min="3" max="3" width="6.85546875" customWidth="1"/>
    <col min="4" max="5" width="6.140625" customWidth="1"/>
    <col min="6" max="6" width="11.140625" customWidth="1"/>
    <col min="7" max="11" width="8.85546875" customWidth="1"/>
    <col min="12" max="14" width="8.85546875" hidden="1" customWidth="1"/>
    <col min="15" max="26" width="8.85546875" customWidth="1"/>
  </cols>
  <sheetData>
    <row r="1" spans="1:26" ht="17.25" customHeight="1">
      <c r="A1" s="81" t="s">
        <v>268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  <c r="R1" s="83"/>
      <c r="S1" s="83"/>
      <c r="T1" s="83"/>
      <c r="U1" s="83"/>
      <c r="V1" s="83"/>
      <c r="W1" s="83"/>
      <c r="X1" s="83"/>
      <c r="Y1" s="83"/>
      <c r="Z1" s="83"/>
    </row>
    <row r="2" spans="1:26" ht="12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3"/>
      <c r="R2" s="83"/>
      <c r="S2" s="83"/>
      <c r="T2" s="83"/>
      <c r="U2" s="83"/>
      <c r="V2" s="83"/>
      <c r="W2" s="83"/>
      <c r="X2" s="83"/>
      <c r="Y2" s="83"/>
      <c r="Z2" s="83"/>
    </row>
    <row r="3" spans="1:26" ht="24" customHeight="1">
      <c r="A3" s="143" t="s">
        <v>127</v>
      </c>
      <c r="B3" s="143" t="s">
        <v>128</v>
      </c>
      <c r="C3" s="142" t="s">
        <v>129</v>
      </c>
      <c r="D3" s="134"/>
      <c r="E3" s="143" t="s">
        <v>130</v>
      </c>
      <c r="F3" s="143" t="s">
        <v>131</v>
      </c>
      <c r="G3" s="143" t="s">
        <v>132</v>
      </c>
      <c r="H3" s="142" t="s">
        <v>120</v>
      </c>
      <c r="I3" s="134"/>
      <c r="J3" s="142" t="s">
        <v>133</v>
      </c>
      <c r="K3" s="134"/>
      <c r="L3" s="142" t="s">
        <v>134</v>
      </c>
      <c r="M3" s="133"/>
      <c r="N3" s="133"/>
      <c r="O3" s="133"/>
      <c r="P3" s="133"/>
      <c r="Q3" s="134"/>
      <c r="R3" s="143" t="s">
        <v>135</v>
      </c>
      <c r="S3" s="47"/>
      <c r="T3" s="47"/>
      <c r="U3" s="47"/>
      <c r="V3" s="47"/>
      <c r="W3" s="47"/>
      <c r="X3" s="47"/>
      <c r="Y3" s="47"/>
      <c r="Z3" s="47"/>
    </row>
    <row r="4" spans="1:26" ht="12" customHeight="1">
      <c r="A4" s="131"/>
      <c r="B4" s="131"/>
      <c r="C4" s="84" t="s">
        <v>136</v>
      </c>
      <c r="D4" s="84" t="s">
        <v>137</v>
      </c>
      <c r="E4" s="131"/>
      <c r="F4" s="131"/>
      <c r="G4" s="131"/>
      <c r="H4" s="84" t="s">
        <v>136</v>
      </c>
      <c r="I4" s="84" t="s">
        <v>137</v>
      </c>
      <c r="J4" s="84" t="s">
        <v>138</v>
      </c>
      <c r="K4" s="84" t="s">
        <v>139</v>
      </c>
      <c r="L4" s="84" t="s">
        <v>17</v>
      </c>
      <c r="M4" s="84" t="s">
        <v>140</v>
      </c>
      <c r="N4" s="84" t="s">
        <v>141</v>
      </c>
      <c r="O4" s="84" t="s">
        <v>142</v>
      </c>
      <c r="P4" s="84" t="s">
        <v>143</v>
      </c>
      <c r="Q4" s="84" t="s">
        <v>23</v>
      </c>
      <c r="R4" s="131"/>
      <c r="S4" s="47"/>
      <c r="T4" s="47"/>
      <c r="U4" s="47"/>
      <c r="V4" s="47"/>
      <c r="W4" s="47"/>
      <c r="X4" s="47"/>
      <c r="Y4" s="47"/>
      <c r="Z4" s="47"/>
    </row>
    <row r="5" spans="1:26" ht="12" customHeight="1">
      <c r="A5" s="85" t="s">
        <v>144</v>
      </c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47"/>
      <c r="T5" s="47"/>
      <c r="U5" s="47"/>
      <c r="V5" s="47"/>
      <c r="W5" s="47"/>
      <c r="X5" s="47"/>
      <c r="Y5" s="47"/>
      <c r="Z5" s="47"/>
    </row>
    <row r="6" spans="1:26" ht="12" customHeight="1">
      <c r="A6" s="87">
        <v>1</v>
      </c>
      <c r="B6" s="88" t="s">
        <v>269</v>
      </c>
      <c r="C6" s="89">
        <v>16</v>
      </c>
      <c r="D6" s="89">
        <v>12</v>
      </c>
      <c r="E6" s="89">
        <f t="shared" ref="E6:E35" si="0">C6+D6</f>
        <v>28</v>
      </c>
      <c r="F6" s="90" t="s">
        <v>146</v>
      </c>
      <c r="G6" s="90">
        <v>7</v>
      </c>
      <c r="H6" s="90">
        <v>3</v>
      </c>
      <c r="I6" s="91">
        <v>3</v>
      </c>
      <c r="J6" s="91">
        <v>7</v>
      </c>
      <c r="K6" s="91">
        <v>0</v>
      </c>
      <c r="L6" s="89"/>
      <c r="M6" s="89"/>
      <c r="N6" s="89"/>
      <c r="O6" s="90">
        <v>0</v>
      </c>
      <c r="P6" s="91">
        <v>6</v>
      </c>
      <c r="Q6" s="91">
        <v>1</v>
      </c>
      <c r="R6" s="89">
        <f t="shared" ref="R6:R35" si="1">O6+P6+Q6</f>
        <v>7</v>
      </c>
      <c r="S6" s="47"/>
      <c r="T6" s="47"/>
      <c r="U6" s="47"/>
      <c r="V6" s="47"/>
      <c r="W6" s="47"/>
      <c r="X6" s="47"/>
      <c r="Y6" s="47"/>
      <c r="Z6" s="47"/>
    </row>
    <row r="7" spans="1:26" ht="12" customHeight="1">
      <c r="A7" s="92">
        <v>2</v>
      </c>
      <c r="B7" s="93" t="s">
        <v>270</v>
      </c>
      <c r="C7" s="89">
        <v>75</v>
      </c>
      <c r="D7" s="89">
        <v>95</v>
      </c>
      <c r="E7" s="89">
        <f t="shared" si="0"/>
        <v>170</v>
      </c>
      <c r="F7" s="94" t="s">
        <v>146</v>
      </c>
      <c r="G7" s="94">
        <v>9</v>
      </c>
      <c r="H7" s="94">
        <v>2</v>
      </c>
      <c r="I7" s="95">
        <v>6</v>
      </c>
      <c r="J7" s="95">
        <v>9</v>
      </c>
      <c r="K7" s="95">
        <v>0</v>
      </c>
      <c r="L7" s="89"/>
      <c r="M7" s="89"/>
      <c r="N7" s="89"/>
      <c r="O7" s="94">
        <v>0</v>
      </c>
      <c r="P7" s="95">
        <v>8</v>
      </c>
      <c r="Q7" s="95">
        <v>1</v>
      </c>
      <c r="R7" s="89">
        <f t="shared" si="1"/>
        <v>9</v>
      </c>
      <c r="S7" s="47"/>
      <c r="T7" s="47"/>
      <c r="U7" s="47"/>
      <c r="V7" s="47"/>
      <c r="W7" s="47"/>
      <c r="X7" s="47"/>
      <c r="Y7" s="47"/>
      <c r="Z7" s="47"/>
    </row>
    <row r="8" spans="1:26" ht="12" customHeight="1">
      <c r="A8" s="92">
        <v>3</v>
      </c>
      <c r="B8" s="93" t="s">
        <v>271</v>
      </c>
      <c r="C8" s="89">
        <v>156</v>
      </c>
      <c r="D8" s="89">
        <v>181</v>
      </c>
      <c r="E8" s="89">
        <f t="shared" si="0"/>
        <v>337</v>
      </c>
      <c r="F8" s="94" t="s">
        <v>152</v>
      </c>
      <c r="G8" s="94">
        <v>17</v>
      </c>
      <c r="H8" s="94">
        <v>3</v>
      </c>
      <c r="I8" s="95">
        <v>13</v>
      </c>
      <c r="J8" s="95">
        <v>16</v>
      </c>
      <c r="K8" s="95">
        <v>1</v>
      </c>
      <c r="L8" s="89"/>
      <c r="M8" s="89"/>
      <c r="N8" s="89"/>
      <c r="O8" s="94">
        <v>1</v>
      </c>
      <c r="P8" s="95">
        <v>15</v>
      </c>
      <c r="Q8" s="95">
        <v>1</v>
      </c>
      <c r="R8" s="89">
        <f t="shared" si="1"/>
        <v>17</v>
      </c>
      <c r="S8" s="47"/>
      <c r="T8" s="47"/>
      <c r="U8" s="47"/>
      <c r="V8" s="47"/>
      <c r="W8" s="47"/>
      <c r="X8" s="47"/>
      <c r="Y8" s="47"/>
      <c r="Z8" s="47"/>
    </row>
    <row r="9" spans="1:26" ht="12" customHeight="1">
      <c r="A9" s="92">
        <v>4</v>
      </c>
      <c r="B9" s="93" t="s">
        <v>272</v>
      </c>
      <c r="C9" s="89">
        <v>48</v>
      </c>
      <c r="D9" s="89">
        <v>40</v>
      </c>
      <c r="E9" s="89">
        <f t="shared" si="0"/>
        <v>88</v>
      </c>
      <c r="F9" s="94" t="s">
        <v>152</v>
      </c>
      <c r="G9" s="94">
        <v>9</v>
      </c>
      <c r="H9" s="94">
        <v>3</v>
      </c>
      <c r="I9" s="95">
        <v>5</v>
      </c>
      <c r="J9" s="95">
        <v>8</v>
      </c>
      <c r="K9" s="95">
        <v>1</v>
      </c>
      <c r="L9" s="89"/>
      <c r="M9" s="89"/>
      <c r="N9" s="89"/>
      <c r="O9" s="94">
        <v>1</v>
      </c>
      <c r="P9" s="95">
        <v>8</v>
      </c>
      <c r="Q9" s="95">
        <v>0</v>
      </c>
      <c r="R9" s="89">
        <f t="shared" si="1"/>
        <v>9</v>
      </c>
      <c r="S9" s="47"/>
      <c r="T9" s="47"/>
      <c r="U9" s="47"/>
      <c r="V9" s="47"/>
      <c r="W9" s="47"/>
      <c r="X9" s="47"/>
      <c r="Y9" s="47"/>
      <c r="Z9" s="47"/>
    </row>
    <row r="10" spans="1:26" ht="12" customHeight="1">
      <c r="A10" s="92">
        <v>5</v>
      </c>
      <c r="B10" s="93" t="s">
        <v>273</v>
      </c>
      <c r="C10" s="89">
        <v>173</v>
      </c>
      <c r="D10" s="89">
        <v>163</v>
      </c>
      <c r="E10" s="89">
        <f t="shared" si="0"/>
        <v>336</v>
      </c>
      <c r="F10" s="94" t="s">
        <v>152</v>
      </c>
      <c r="G10" s="94">
        <v>16</v>
      </c>
      <c r="H10" s="94">
        <v>7</v>
      </c>
      <c r="I10" s="95">
        <v>8</v>
      </c>
      <c r="J10" s="95">
        <v>12</v>
      </c>
      <c r="K10" s="95">
        <v>4</v>
      </c>
      <c r="L10" s="89"/>
      <c r="M10" s="89"/>
      <c r="N10" s="89"/>
      <c r="O10" s="94">
        <v>0</v>
      </c>
      <c r="P10" s="95">
        <v>16</v>
      </c>
      <c r="Q10" s="95">
        <v>0</v>
      </c>
      <c r="R10" s="89">
        <f t="shared" si="1"/>
        <v>16</v>
      </c>
      <c r="S10" s="47"/>
      <c r="T10" s="47"/>
      <c r="U10" s="47"/>
      <c r="V10" s="47"/>
      <c r="W10" s="47"/>
      <c r="X10" s="47"/>
      <c r="Y10" s="47"/>
      <c r="Z10" s="47"/>
    </row>
    <row r="11" spans="1:26" ht="12" customHeight="1">
      <c r="A11" s="92">
        <v>6</v>
      </c>
      <c r="B11" s="93" t="s">
        <v>274</v>
      </c>
      <c r="C11" s="89">
        <v>52</v>
      </c>
      <c r="D11" s="89">
        <v>32</v>
      </c>
      <c r="E11" s="89">
        <f t="shared" si="0"/>
        <v>84</v>
      </c>
      <c r="F11" s="94" t="s">
        <v>146</v>
      </c>
      <c r="G11" s="94">
        <v>10</v>
      </c>
      <c r="H11" s="94">
        <v>2</v>
      </c>
      <c r="I11" s="95">
        <v>7</v>
      </c>
      <c r="J11" s="95">
        <v>0</v>
      </c>
      <c r="K11" s="95">
        <v>10</v>
      </c>
      <c r="L11" s="89"/>
      <c r="M11" s="89"/>
      <c r="N11" s="89"/>
      <c r="O11" s="94">
        <v>0</v>
      </c>
      <c r="P11" s="95">
        <v>10</v>
      </c>
      <c r="Q11" s="95">
        <v>0</v>
      </c>
      <c r="R11" s="89">
        <f t="shared" si="1"/>
        <v>10</v>
      </c>
      <c r="S11" s="47"/>
      <c r="T11" s="47"/>
      <c r="U11" s="47"/>
      <c r="V11" s="47"/>
      <c r="W11" s="47"/>
      <c r="X11" s="47"/>
      <c r="Y11" s="47"/>
      <c r="Z11" s="47"/>
    </row>
    <row r="12" spans="1:26" ht="12" customHeight="1">
      <c r="A12" s="92">
        <v>7</v>
      </c>
      <c r="B12" s="93" t="s">
        <v>275</v>
      </c>
      <c r="C12" s="89">
        <v>39</v>
      </c>
      <c r="D12" s="89">
        <v>38</v>
      </c>
      <c r="E12" s="89">
        <f t="shared" si="0"/>
        <v>77</v>
      </c>
      <c r="F12" s="94" t="s">
        <v>146</v>
      </c>
      <c r="G12" s="94">
        <v>9</v>
      </c>
      <c r="H12" s="94">
        <v>1</v>
      </c>
      <c r="I12" s="95">
        <v>7</v>
      </c>
      <c r="J12" s="95">
        <v>0</v>
      </c>
      <c r="K12" s="95">
        <v>9</v>
      </c>
      <c r="L12" s="89"/>
      <c r="M12" s="89"/>
      <c r="N12" s="89"/>
      <c r="O12" s="94">
        <v>0</v>
      </c>
      <c r="P12" s="95">
        <v>9</v>
      </c>
      <c r="Q12" s="95">
        <v>0</v>
      </c>
      <c r="R12" s="89">
        <f t="shared" si="1"/>
        <v>9</v>
      </c>
      <c r="S12" s="47"/>
      <c r="T12" s="47"/>
      <c r="U12" s="47"/>
      <c r="V12" s="47"/>
      <c r="W12" s="47"/>
      <c r="X12" s="47"/>
      <c r="Y12" s="47"/>
      <c r="Z12" s="47"/>
    </row>
    <row r="13" spans="1:26" ht="12" customHeight="1">
      <c r="A13" s="92">
        <v>8</v>
      </c>
      <c r="B13" s="93" t="s">
        <v>276</v>
      </c>
      <c r="C13" s="89">
        <v>36</v>
      </c>
      <c r="D13" s="89">
        <v>36</v>
      </c>
      <c r="E13" s="89">
        <f t="shared" si="0"/>
        <v>72</v>
      </c>
      <c r="F13" s="94" t="s">
        <v>146</v>
      </c>
      <c r="G13" s="94">
        <v>8</v>
      </c>
      <c r="H13" s="94">
        <v>3</v>
      </c>
      <c r="I13" s="95">
        <v>4</v>
      </c>
      <c r="J13" s="95">
        <v>7</v>
      </c>
      <c r="K13" s="95">
        <v>1</v>
      </c>
      <c r="L13" s="89"/>
      <c r="M13" s="89"/>
      <c r="N13" s="89"/>
      <c r="O13" s="94">
        <v>0</v>
      </c>
      <c r="P13" s="95">
        <v>8</v>
      </c>
      <c r="Q13" s="95">
        <v>0</v>
      </c>
      <c r="R13" s="89">
        <f t="shared" si="1"/>
        <v>8</v>
      </c>
      <c r="S13" s="47"/>
      <c r="T13" s="47"/>
      <c r="U13" s="47"/>
      <c r="V13" s="47"/>
      <c r="W13" s="47"/>
      <c r="X13" s="47"/>
      <c r="Y13" s="47"/>
      <c r="Z13" s="47"/>
    </row>
    <row r="14" spans="1:26" ht="12" customHeight="1">
      <c r="A14" s="92">
        <v>9</v>
      </c>
      <c r="B14" s="93" t="s">
        <v>277</v>
      </c>
      <c r="C14" s="89">
        <v>197</v>
      </c>
      <c r="D14" s="89">
        <v>250</v>
      </c>
      <c r="E14" s="89">
        <f t="shared" si="0"/>
        <v>447</v>
      </c>
      <c r="F14" s="94" t="s">
        <v>152</v>
      </c>
      <c r="G14" s="94">
        <v>27</v>
      </c>
      <c r="H14" s="94">
        <v>9</v>
      </c>
      <c r="I14" s="95">
        <v>17</v>
      </c>
      <c r="J14" s="95">
        <v>0</v>
      </c>
      <c r="K14" s="95">
        <v>27</v>
      </c>
      <c r="L14" s="89"/>
      <c r="M14" s="89"/>
      <c r="N14" s="89"/>
      <c r="O14" s="94">
        <v>1</v>
      </c>
      <c r="P14" s="95">
        <v>23</v>
      </c>
      <c r="Q14" s="95">
        <v>3</v>
      </c>
      <c r="R14" s="89">
        <f t="shared" si="1"/>
        <v>27</v>
      </c>
      <c r="S14" s="47"/>
      <c r="T14" s="47"/>
      <c r="U14" s="47"/>
      <c r="V14" s="47"/>
      <c r="W14" s="47"/>
      <c r="X14" s="47"/>
      <c r="Y14" s="47"/>
      <c r="Z14" s="47"/>
    </row>
    <row r="15" spans="1:26" ht="12" customHeight="1">
      <c r="A15" s="92">
        <v>10</v>
      </c>
      <c r="B15" s="93" t="s">
        <v>278</v>
      </c>
      <c r="C15" s="89">
        <v>33</v>
      </c>
      <c r="D15" s="89">
        <v>29</v>
      </c>
      <c r="E15" s="89">
        <f t="shared" si="0"/>
        <v>62</v>
      </c>
      <c r="F15" s="94" t="s">
        <v>146</v>
      </c>
      <c r="G15" s="94">
        <v>9</v>
      </c>
      <c r="H15" s="94">
        <v>1</v>
      </c>
      <c r="I15" s="95">
        <v>7</v>
      </c>
      <c r="J15" s="95">
        <v>6</v>
      </c>
      <c r="K15" s="95">
        <v>3</v>
      </c>
      <c r="L15" s="89"/>
      <c r="M15" s="89"/>
      <c r="N15" s="89"/>
      <c r="O15" s="94">
        <v>0</v>
      </c>
      <c r="P15" s="95">
        <v>9</v>
      </c>
      <c r="Q15" s="95">
        <v>0</v>
      </c>
      <c r="R15" s="89">
        <f t="shared" si="1"/>
        <v>9</v>
      </c>
      <c r="S15" s="47"/>
      <c r="T15" s="47"/>
      <c r="U15" s="47"/>
      <c r="V15" s="47"/>
      <c r="W15" s="47"/>
      <c r="X15" s="47"/>
      <c r="Y15" s="47"/>
      <c r="Z15" s="47"/>
    </row>
    <row r="16" spans="1:26" ht="12" customHeight="1">
      <c r="A16" s="92">
        <v>11</v>
      </c>
      <c r="B16" s="93" t="s">
        <v>279</v>
      </c>
      <c r="C16" s="89">
        <v>74</v>
      </c>
      <c r="D16" s="89">
        <v>82</v>
      </c>
      <c r="E16" s="89">
        <f t="shared" si="0"/>
        <v>156</v>
      </c>
      <c r="F16" s="94" t="s">
        <v>146</v>
      </c>
      <c r="G16" s="94">
        <v>8</v>
      </c>
      <c r="H16" s="94">
        <v>4</v>
      </c>
      <c r="I16" s="95">
        <v>3</v>
      </c>
      <c r="J16" s="95">
        <v>5</v>
      </c>
      <c r="K16" s="95">
        <v>3</v>
      </c>
      <c r="L16" s="89"/>
      <c r="M16" s="89"/>
      <c r="N16" s="89"/>
      <c r="O16" s="94">
        <v>0</v>
      </c>
      <c r="P16" s="95">
        <v>7</v>
      </c>
      <c r="Q16" s="95">
        <v>1</v>
      </c>
      <c r="R16" s="89">
        <f t="shared" si="1"/>
        <v>8</v>
      </c>
      <c r="S16" s="47"/>
      <c r="T16" s="47"/>
      <c r="U16" s="47"/>
      <c r="V16" s="47"/>
      <c r="W16" s="47"/>
      <c r="X16" s="47"/>
      <c r="Y16" s="47"/>
      <c r="Z16" s="47"/>
    </row>
    <row r="17" spans="1:26" ht="12" customHeight="1">
      <c r="A17" s="92">
        <v>12</v>
      </c>
      <c r="B17" s="93" t="s">
        <v>280</v>
      </c>
      <c r="C17" s="89">
        <v>46</v>
      </c>
      <c r="D17" s="89">
        <v>44</v>
      </c>
      <c r="E17" s="89">
        <f t="shared" si="0"/>
        <v>90</v>
      </c>
      <c r="F17" s="94" t="s">
        <v>146</v>
      </c>
      <c r="G17" s="94">
        <v>10</v>
      </c>
      <c r="H17" s="94">
        <v>2</v>
      </c>
      <c r="I17" s="95">
        <v>7</v>
      </c>
      <c r="J17" s="95">
        <v>7</v>
      </c>
      <c r="K17" s="95">
        <v>3</v>
      </c>
      <c r="L17" s="89"/>
      <c r="M17" s="89"/>
      <c r="N17" s="89"/>
      <c r="O17" s="94">
        <v>0</v>
      </c>
      <c r="P17" s="95">
        <v>10</v>
      </c>
      <c r="Q17" s="95">
        <v>0</v>
      </c>
      <c r="R17" s="89">
        <f t="shared" si="1"/>
        <v>10</v>
      </c>
      <c r="S17" s="47"/>
      <c r="T17" s="47"/>
      <c r="U17" s="47"/>
      <c r="V17" s="47"/>
      <c r="W17" s="47"/>
      <c r="X17" s="47"/>
      <c r="Y17" s="47"/>
      <c r="Z17" s="47"/>
    </row>
    <row r="18" spans="1:26" ht="12" customHeight="1">
      <c r="A18" s="92">
        <v>13</v>
      </c>
      <c r="B18" s="93" t="s">
        <v>281</v>
      </c>
      <c r="C18" s="89">
        <v>37</v>
      </c>
      <c r="D18" s="89">
        <v>18</v>
      </c>
      <c r="E18" s="89">
        <f t="shared" si="0"/>
        <v>55</v>
      </c>
      <c r="F18" s="94" t="s">
        <v>146</v>
      </c>
      <c r="G18" s="94">
        <v>8</v>
      </c>
      <c r="H18" s="94">
        <v>3</v>
      </c>
      <c r="I18" s="95">
        <v>4</v>
      </c>
      <c r="J18" s="95">
        <v>7</v>
      </c>
      <c r="K18" s="95">
        <v>1</v>
      </c>
      <c r="L18" s="89"/>
      <c r="M18" s="89"/>
      <c r="N18" s="89"/>
      <c r="O18" s="94">
        <v>1</v>
      </c>
      <c r="P18" s="95">
        <v>7</v>
      </c>
      <c r="Q18" s="95">
        <v>0</v>
      </c>
      <c r="R18" s="89">
        <f t="shared" si="1"/>
        <v>8</v>
      </c>
      <c r="S18" s="47"/>
      <c r="T18" s="47"/>
      <c r="U18" s="47"/>
      <c r="V18" s="47"/>
      <c r="W18" s="47"/>
      <c r="X18" s="47"/>
      <c r="Y18" s="47"/>
      <c r="Z18" s="47"/>
    </row>
    <row r="19" spans="1:26" ht="12" customHeight="1">
      <c r="A19" s="92">
        <v>14</v>
      </c>
      <c r="B19" s="93" t="s">
        <v>282</v>
      </c>
      <c r="C19" s="89">
        <v>77</v>
      </c>
      <c r="D19" s="89">
        <v>52</v>
      </c>
      <c r="E19" s="89">
        <f t="shared" si="0"/>
        <v>129</v>
      </c>
      <c r="F19" s="94" t="s">
        <v>152</v>
      </c>
      <c r="G19" s="94">
        <v>8</v>
      </c>
      <c r="H19" s="94">
        <v>0</v>
      </c>
      <c r="I19" s="95">
        <v>7</v>
      </c>
      <c r="J19" s="95">
        <v>8</v>
      </c>
      <c r="K19" s="95">
        <v>0</v>
      </c>
      <c r="L19" s="89"/>
      <c r="M19" s="89"/>
      <c r="N19" s="89"/>
      <c r="O19" s="94">
        <v>0</v>
      </c>
      <c r="P19" s="95">
        <v>7</v>
      </c>
      <c r="Q19" s="95">
        <v>1</v>
      </c>
      <c r="R19" s="89">
        <f t="shared" si="1"/>
        <v>8</v>
      </c>
      <c r="S19" s="47"/>
      <c r="T19" s="47"/>
      <c r="U19" s="47"/>
      <c r="V19" s="47"/>
      <c r="W19" s="47"/>
      <c r="X19" s="47"/>
      <c r="Y19" s="47"/>
      <c r="Z19" s="47"/>
    </row>
    <row r="20" spans="1:26" ht="12" customHeight="1">
      <c r="A20" s="92">
        <v>15</v>
      </c>
      <c r="B20" s="93" t="s">
        <v>283</v>
      </c>
      <c r="C20" s="89">
        <v>116</v>
      </c>
      <c r="D20" s="89">
        <v>140</v>
      </c>
      <c r="E20" s="89">
        <f t="shared" si="0"/>
        <v>256</v>
      </c>
      <c r="F20" s="94" t="s">
        <v>152</v>
      </c>
      <c r="G20" s="94">
        <v>18</v>
      </c>
      <c r="H20" s="94">
        <v>5</v>
      </c>
      <c r="I20" s="95">
        <v>12</v>
      </c>
      <c r="J20" s="95">
        <v>14</v>
      </c>
      <c r="K20" s="95">
        <v>4</v>
      </c>
      <c r="L20" s="89"/>
      <c r="M20" s="89"/>
      <c r="N20" s="89"/>
      <c r="O20" s="94">
        <v>0</v>
      </c>
      <c r="P20" s="95">
        <v>18</v>
      </c>
      <c r="Q20" s="95">
        <v>0</v>
      </c>
      <c r="R20" s="89">
        <f t="shared" si="1"/>
        <v>18</v>
      </c>
      <c r="S20" s="47"/>
      <c r="T20" s="47"/>
      <c r="U20" s="47"/>
      <c r="V20" s="47"/>
      <c r="W20" s="47"/>
      <c r="X20" s="47"/>
      <c r="Y20" s="47"/>
      <c r="Z20" s="47"/>
    </row>
    <row r="21" spans="1:26" ht="12" customHeight="1">
      <c r="A21" s="92">
        <v>16</v>
      </c>
      <c r="B21" s="93" t="s">
        <v>284</v>
      </c>
      <c r="C21" s="89">
        <v>115</v>
      </c>
      <c r="D21" s="89">
        <v>100</v>
      </c>
      <c r="E21" s="89">
        <f t="shared" si="0"/>
        <v>215</v>
      </c>
      <c r="F21" s="94" t="s">
        <v>152</v>
      </c>
      <c r="G21" s="94">
        <v>13</v>
      </c>
      <c r="H21" s="94">
        <v>5</v>
      </c>
      <c r="I21" s="95">
        <v>7</v>
      </c>
      <c r="J21" s="95">
        <v>11</v>
      </c>
      <c r="K21" s="95">
        <v>2</v>
      </c>
      <c r="L21" s="89"/>
      <c r="M21" s="89"/>
      <c r="N21" s="89"/>
      <c r="O21" s="94">
        <v>1</v>
      </c>
      <c r="P21" s="95">
        <v>12</v>
      </c>
      <c r="Q21" s="95">
        <v>0</v>
      </c>
      <c r="R21" s="89">
        <f t="shared" si="1"/>
        <v>13</v>
      </c>
      <c r="S21" s="47"/>
      <c r="T21" s="47"/>
      <c r="U21" s="47"/>
      <c r="V21" s="47"/>
      <c r="W21" s="47"/>
      <c r="X21" s="47"/>
      <c r="Y21" s="47"/>
      <c r="Z21" s="47"/>
    </row>
    <row r="22" spans="1:26" ht="12" customHeight="1">
      <c r="A22" s="92">
        <v>17</v>
      </c>
      <c r="B22" s="93" t="s">
        <v>285</v>
      </c>
      <c r="C22" s="89">
        <v>77</v>
      </c>
      <c r="D22" s="89">
        <v>78</v>
      </c>
      <c r="E22" s="89">
        <f t="shared" si="0"/>
        <v>155</v>
      </c>
      <c r="F22" s="94" t="s">
        <v>146</v>
      </c>
      <c r="G22" s="94">
        <v>9</v>
      </c>
      <c r="H22" s="94">
        <v>2</v>
      </c>
      <c r="I22" s="95">
        <v>6</v>
      </c>
      <c r="J22" s="95">
        <v>7</v>
      </c>
      <c r="K22" s="95">
        <v>2</v>
      </c>
      <c r="L22" s="89"/>
      <c r="M22" s="89"/>
      <c r="N22" s="89"/>
      <c r="O22" s="94">
        <v>0</v>
      </c>
      <c r="P22" s="95">
        <v>9</v>
      </c>
      <c r="Q22" s="95">
        <v>0</v>
      </c>
      <c r="R22" s="89">
        <f t="shared" si="1"/>
        <v>9</v>
      </c>
      <c r="S22" s="47"/>
      <c r="T22" s="47"/>
      <c r="U22" s="47"/>
      <c r="V22" s="47"/>
      <c r="W22" s="47"/>
      <c r="X22" s="47"/>
      <c r="Y22" s="47"/>
      <c r="Z22" s="47"/>
    </row>
    <row r="23" spans="1:26" ht="12" customHeight="1">
      <c r="A23" s="92">
        <v>18</v>
      </c>
      <c r="B23" s="93" t="s">
        <v>286</v>
      </c>
      <c r="C23" s="89">
        <v>51</v>
      </c>
      <c r="D23" s="89">
        <v>46</v>
      </c>
      <c r="E23" s="89">
        <f t="shared" si="0"/>
        <v>97</v>
      </c>
      <c r="F23" s="94" t="s">
        <v>146</v>
      </c>
      <c r="G23" s="94">
        <v>7</v>
      </c>
      <c r="H23" s="94">
        <v>0</v>
      </c>
      <c r="I23" s="95">
        <v>6</v>
      </c>
      <c r="J23" s="95">
        <v>7</v>
      </c>
      <c r="K23" s="95">
        <v>0</v>
      </c>
      <c r="L23" s="89"/>
      <c r="M23" s="89"/>
      <c r="N23" s="89"/>
      <c r="O23" s="94">
        <v>0</v>
      </c>
      <c r="P23" s="95">
        <v>7</v>
      </c>
      <c r="Q23" s="95">
        <v>0</v>
      </c>
      <c r="R23" s="89">
        <f t="shared" si="1"/>
        <v>7</v>
      </c>
      <c r="S23" s="47"/>
      <c r="T23" s="47"/>
      <c r="U23" s="47"/>
      <c r="V23" s="47"/>
      <c r="W23" s="47"/>
      <c r="X23" s="47"/>
      <c r="Y23" s="47"/>
      <c r="Z23" s="47"/>
    </row>
    <row r="24" spans="1:26" ht="12" customHeight="1">
      <c r="A24" s="92">
        <v>19</v>
      </c>
      <c r="B24" s="93" t="s">
        <v>287</v>
      </c>
      <c r="C24" s="89">
        <v>77</v>
      </c>
      <c r="D24" s="89">
        <v>75</v>
      </c>
      <c r="E24" s="89">
        <f t="shared" si="0"/>
        <v>152</v>
      </c>
      <c r="F24" s="94" t="s">
        <v>146</v>
      </c>
      <c r="G24" s="94">
        <v>11</v>
      </c>
      <c r="H24" s="94">
        <v>2</v>
      </c>
      <c r="I24" s="95">
        <v>8</v>
      </c>
      <c r="J24" s="95">
        <v>7</v>
      </c>
      <c r="K24" s="95">
        <v>4</v>
      </c>
      <c r="L24" s="89"/>
      <c r="M24" s="89"/>
      <c r="N24" s="89"/>
      <c r="O24" s="94">
        <v>1</v>
      </c>
      <c r="P24" s="95">
        <v>10</v>
      </c>
      <c r="Q24" s="95">
        <v>0</v>
      </c>
      <c r="R24" s="89">
        <f t="shared" si="1"/>
        <v>11</v>
      </c>
      <c r="S24" s="47"/>
      <c r="T24" s="47"/>
      <c r="U24" s="47"/>
      <c r="V24" s="47"/>
      <c r="W24" s="47"/>
      <c r="X24" s="47"/>
      <c r="Y24" s="47"/>
      <c r="Z24" s="47"/>
    </row>
    <row r="25" spans="1:26" ht="12" customHeight="1">
      <c r="A25" s="92">
        <v>20</v>
      </c>
      <c r="B25" s="93" t="s">
        <v>288</v>
      </c>
      <c r="C25" s="89">
        <v>25</v>
      </c>
      <c r="D25" s="89">
        <v>20</v>
      </c>
      <c r="E25" s="89">
        <f t="shared" si="0"/>
        <v>45</v>
      </c>
      <c r="F25" s="94" t="s">
        <v>146</v>
      </c>
      <c r="G25" s="94">
        <v>8</v>
      </c>
      <c r="H25" s="94">
        <v>0</v>
      </c>
      <c r="I25" s="95">
        <v>7</v>
      </c>
      <c r="J25" s="95">
        <v>7</v>
      </c>
      <c r="K25" s="95">
        <v>1</v>
      </c>
      <c r="L25" s="89"/>
      <c r="M25" s="89"/>
      <c r="N25" s="89"/>
      <c r="O25" s="94">
        <v>0</v>
      </c>
      <c r="P25" s="95">
        <v>8</v>
      </c>
      <c r="Q25" s="95">
        <v>0</v>
      </c>
      <c r="R25" s="89">
        <f t="shared" si="1"/>
        <v>8</v>
      </c>
      <c r="S25" s="47"/>
      <c r="T25" s="47"/>
      <c r="U25" s="47"/>
      <c r="V25" s="47"/>
      <c r="W25" s="47"/>
      <c r="X25" s="47"/>
      <c r="Y25" s="47"/>
      <c r="Z25" s="47"/>
    </row>
    <row r="26" spans="1:26" ht="12" customHeight="1">
      <c r="A26" s="92">
        <v>21</v>
      </c>
      <c r="B26" s="93" t="s">
        <v>289</v>
      </c>
      <c r="C26" s="89">
        <v>179</v>
      </c>
      <c r="D26" s="89">
        <v>166</v>
      </c>
      <c r="E26" s="89">
        <f t="shared" si="0"/>
        <v>345</v>
      </c>
      <c r="F26" s="94" t="s">
        <v>152</v>
      </c>
      <c r="G26" s="94">
        <v>17</v>
      </c>
      <c r="H26" s="94">
        <v>3</v>
      </c>
      <c r="I26" s="95">
        <v>13</v>
      </c>
      <c r="J26" s="95">
        <v>17</v>
      </c>
      <c r="K26" s="95">
        <v>0</v>
      </c>
      <c r="L26" s="89"/>
      <c r="M26" s="89"/>
      <c r="N26" s="89"/>
      <c r="O26" s="94">
        <v>0</v>
      </c>
      <c r="P26" s="95">
        <v>17</v>
      </c>
      <c r="Q26" s="95">
        <v>0</v>
      </c>
      <c r="R26" s="89">
        <f t="shared" si="1"/>
        <v>17</v>
      </c>
      <c r="S26" s="47"/>
      <c r="T26" s="47"/>
      <c r="U26" s="47"/>
      <c r="V26" s="47"/>
      <c r="W26" s="47"/>
      <c r="X26" s="47"/>
      <c r="Y26" s="47"/>
      <c r="Z26" s="47"/>
    </row>
    <row r="27" spans="1:26" ht="12" customHeight="1">
      <c r="A27" s="92">
        <v>22</v>
      </c>
      <c r="B27" s="93" t="s">
        <v>290</v>
      </c>
      <c r="C27" s="89">
        <v>104</v>
      </c>
      <c r="D27" s="89">
        <v>93</v>
      </c>
      <c r="E27" s="89">
        <f t="shared" si="0"/>
        <v>197</v>
      </c>
      <c r="F27" s="94" t="s">
        <v>146</v>
      </c>
      <c r="G27" s="94">
        <v>10</v>
      </c>
      <c r="H27" s="94">
        <v>1</v>
      </c>
      <c r="I27" s="95">
        <v>8</v>
      </c>
      <c r="J27" s="95">
        <v>0</v>
      </c>
      <c r="K27" s="95">
        <v>10</v>
      </c>
      <c r="L27" s="89"/>
      <c r="M27" s="89"/>
      <c r="N27" s="89"/>
      <c r="O27" s="94">
        <v>1</v>
      </c>
      <c r="P27" s="95">
        <v>9</v>
      </c>
      <c r="Q27" s="95">
        <v>0</v>
      </c>
      <c r="R27" s="89">
        <f t="shared" si="1"/>
        <v>10</v>
      </c>
      <c r="S27" s="47"/>
      <c r="T27" s="47"/>
      <c r="U27" s="47"/>
      <c r="V27" s="47"/>
      <c r="W27" s="47"/>
      <c r="X27" s="47"/>
      <c r="Y27" s="47"/>
      <c r="Z27" s="47"/>
    </row>
    <row r="28" spans="1:26" ht="12" customHeight="1">
      <c r="A28" s="92">
        <v>23</v>
      </c>
      <c r="B28" s="93" t="s">
        <v>291</v>
      </c>
      <c r="C28" s="89">
        <v>138</v>
      </c>
      <c r="D28" s="89">
        <v>177</v>
      </c>
      <c r="E28" s="89">
        <f t="shared" si="0"/>
        <v>315</v>
      </c>
      <c r="F28" s="94" t="s">
        <v>146</v>
      </c>
      <c r="G28" s="94">
        <v>17</v>
      </c>
      <c r="H28" s="94">
        <v>4</v>
      </c>
      <c r="I28" s="95">
        <v>12</v>
      </c>
      <c r="J28" s="95">
        <v>0</v>
      </c>
      <c r="K28" s="95">
        <v>17</v>
      </c>
      <c r="L28" s="89"/>
      <c r="M28" s="89"/>
      <c r="N28" s="89"/>
      <c r="O28" s="94">
        <v>0</v>
      </c>
      <c r="P28" s="95">
        <v>17</v>
      </c>
      <c r="Q28" s="95">
        <v>0</v>
      </c>
      <c r="R28" s="89">
        <f t="shared" si="1"/>
        <v>17</v>
      </c>
      <c r="S28" s="47"/>
      <c r="T28" s="47"/>
      <c r="U28" s="47"/>
      <c r="V28" s="47"/>
      <c r="W28" s="47"/>
      <c r="X28" s="47"/>
      <c r="Y28" s="47"/>
      <c r="Z28" s="47"/>
    </row>
    <row r="29" spans="1:26" ht="12" customHeight="1">
      <c r="A29" s="92">
        <v>24</v>
      </c>
      <c r="B29" s="93" t="s">
        <v>292</v>
      </c>
      <c r="C29" s="89">
        <v>71</v>
      </c>
      <c r="D29" s="89">
        <v>65</v>
      </c>
      <c r="E29" s="89">
        <f t="shared" si="0"/>
        <v>136</v>
      </c>
      <c r="F29" s="94" t="s">
        <v>146</v>
      </c>
      <c r="G29" s="94">
        <v>12</v>
      </c>
      <c r="H29" s="94">
        <v>4</v>
      </c>
      <c r="I29" s="95">
        <v>7</v>
      </c>
      <c r="J29" s="95">
        <v>1</v>
      </c>
      <c r="K29" s="95">
        <v>11</v>
      </c>
      <c r="L29" s="89"/>
      <c r="M29" s="89"/>
      <c r="N29" s="89"/>
      <c r="O29" s="94">
        <v>0</v>
      </c>
      <c r="P29" s="95">
        <v>12</v>
      </c>
      <c r="Q29" s="95">
        <v>0</v>
      </c>
      <c r="R29" s="89">
        <f t="shared" si="1"/>
        <v>12</v>
      </c>
      <c r="S29" s="47"/>
      <c r="T29" s="47"/>
      <c r="U29" s="47"/>
      <c r="V29" s="47"/>
      <c r="W29" s="47"/>
      <c r="X29" s="47"/>
      <c r="Y29" s="47"/>
      <c r="Z29" s="47"/>
    </row>
    <row r="30" spans="1:26" ht="12" customHeight="1">
      <c r="A30" s="92">
        <v>25</v>
      </c>
      <c r="B30" s="93" t="s">
        <v>293</v>
      </c>
      <c r="C30" s="89">
        <v>25</v>
      </c>
      <c r="D30" s="89">
        <v>10</v>
      </c>
      <c r="E30" s="89">
        <f t="shared" si="0"/>
        <v>35</v>
      </c>
      <c r="F30" s="94" t="s">
        <v>163</v>
      </c>
      <c r="G30" s="94">
        <v>7</v>
      </c>
      <c r="H30" s="94">
        <v>1</v>
      </c>
      <c r="I30" s="95">
        <v>5</v>
      </c>
      <c r="J30" s="95">
        <v>0</v>
      </c>
      <c r="K30" s="95">
        <v>7</v>
      </c>
      <c r="L30" s="89"/>
      <c r="M30" s="89"/>
      <c r="N30" s="89"/>
      <c r="O30" s="94">
        <v>1</v>
      </c>
      <c r="P30" s="95">
        <v>6</v>
      </c>
      <c r="Q30" s="95">
        <v>0</v>
      </c>
      <c r="R30" s="89">
        <f t="shared" si="1"/>
        <v>7</v>
      </c>
      <c r="S30" s="47"/>
      <c r="T30" s="47"/>
      <c r="U30" s="47"/>
      <c r="V30" s="47"/>
      <c r="W30" s="47"/>
      <c r="X30" s="47"/>
      <c r="Y30" s="47"/>
      <c r="Z30" s="47"/>
    </row>
    <row r="31" spans="1:26" ht="12" customHeight="1">
      <c r="A31" s="92">
        <v>26</v>
      </c>
      <c r="B31" s="93" t="s">
        <v>294</v>
      </c>
      <c r="C31" s="89">
        <v>35</v>
      </c>
      <c r="D31" s="89">
        <v>22</v>
      </c>
      <c r="E31" s="89">
        <f t="shared" si="0"/>
        <v>57</v>
      </c>
      <c r="F31" s="94" t="s">
        <v>295</v>
      </c>
      <c r="G31" s="94">
        <v>6</v>
      </c>
      <c r="H31" s="94">
        <v>1</v>
      </c>
      <c r="I31" s="95">
        <v>4</v>
      </c>
      <c r="J31" s="95">
        <v>0</v>
      </c>
      <c r="K31" s="95">
        <v>6</v>
      </c>
      <c r="L31" s="89"/>
      <c r="M31" s="89"/>
      <c r="N31" s="89"/>
      <c r="O31" s="94">
        <v>0</v>
      </c>
      <c r="P31" s="95">
        <v>6</v>
      </c>
      <c r="Q31" s="95">
        <v>0</v>
      </c>
      <c r="R31" s="89">
        <f t="shared" si="1"/>
        <v>6</v>
      </c>
      <c r="S31" s="47"/>
      <c r="T31" s="47"/>
      <c r="U31" s="47"/>
      <c r="V31" s="47"/>
      <c r="W31" s="47"/>
      <c r="X31" s="47"/>
      <c r="Y31" s="47"/>
      <c r="Z31" s="47"/>
    </row>
    <row r="32" spans="1:26" ht="12" customHeight="1">
      <c r="A32" s="92">
        <v>27</v>
      </c>
      <c r="B32" s="93" t="s">
        <v>296</v>
      </c>
      <c r="C32" s="89">
        <v>14</v>
      </c>
      <c r="D32" s="89">
        <v>8</v>
      </c>
      <c r="E32" s="89">
        <f t="shared" si="0"/>
        <v>22</v>
      </c>
      <c r="F32" s="94" t="s">
        <v>295</v>
      </c>
      <c r="G32" s="94">
        <v>7</v>
      </c>
      <c r="H32" s="94">
        <v>1</v>
      </c>
      <c r="I32" s="95">
        <v>5</v>
      </c>
      <c r="J32" s="95">
        <v>0</v>
      </c>
      <c r="K32" s="95">
        <v>7</v>
      </c>
      <c r="L32" s="89"/>
      <c r="M32" s="89"/>
      <c r="N32" s="89"/>
      <c r="O32" s="94">
        <v>0</v>
      </c>
      <c r="P32" s="95">
        <v>7</v>
      </c>
      <c r="Q32" s="95">
        <v>0</v>
      </c>
      <c r="R32" s="89">
        <f t="shared" si="1"/>
        <v>7</v>
      </c>
      <c r="S32" s="47"/>
      <c r="T32" s="47"/>
      <c r="U32" s="47"/>
      <c r="V32" s="47"/>
      <c r="W32" s="47"/>
      <c r="X32" s="47"/>
      <c r="Y32" s="47"/>
      <c r="Z32" s="47"/>
    </row>
    <row r="33" spans="1:26" ht="12" customHeight="1">
      <c r="A33" s="92">
        <v>28</v>
      </c>
      <c r="B33" s="93" t="s">
        <v>297</v>
      </c>
      <c r="C33" s="89">
        <v>10</v>
      </c>
      <c r="D33" s="89">
        <v>8</v>
      </c>
      <c r="E33" s="89">
        <f t="shared" si="0"/>
        <v>18</v>
      </c>
      <c r="F33" s="94" t="s">
        <v>295</v>
      </c>
      <c r="G33" s="94">
        <v>5</v>
      </c>
      <c r="H33" s="94">
        <v>1</v>
      </c>
      <c r="I33" s="95">
        <v>3</v>
      </c>
      <c r="J33" s="95">
        <v>1</v>
      </c>
      <c r="K33" s="95">
        <v>4</v>
      </c>
      <c r="L33" s="89"/>
      <c r="M33" s="89"/>
      <c r="N33" s="89"/>
      <c r="O33" s="94">
        <v>0</v>
      </c>
      <c r="P33" s="95">
        <v>4</v>
      </c>
      <c r="Q33" s="95">
        <v>1</v>
      </c>
      <c r="R33" s="89">
        <f t="shared" si="1"/>
        <v>5</v>
      </c>
      <c r="S33" s="47"/>
      <c r="T33" s="47"/>
      <c r="U33" s="47"/>
      <c r="V33" s="47"/>
      <c r="W33" s="47"/>
      <c r="X33" s="47"/>
      <c r="Y33" s="47"/>
      <c r="Z33" s="47"/>
    </row>
    <row r="34" spans="1:26" ht="12" customHeight="1">
      <c r="A34" s="92">
        <v>29</v>
      </c>
      <c r="B34" s="93" t="s">
        <v>298</v>
      </c>
      <c r="C34" s="89">
        <v>0</v>
      </c>
      <c r="D34" s="89">
        <v>2</v>
      </c>
      <c r="E34" s="89">
        <f t="shared" si="0"/>
        <v>2</v>
      </c>
      <c r="F34" s="94" t="s">
        <v>295</v>
      </c>
      <c r="G34" s="94">
        <v>5</v>
      </c>
      <c r="H34" s="94">
        <v>2</v>
      </c>
      <c r="I34" s="95">
        <v>2</v>
      </c>
      <c r="J34" s="95">
        <v>0</v>
      </c>
      <c r="K34" s="95">
        <v>5</v>
      </c>
      <c r="L34" s="89"/>
      <c r="M34" s="89"/>
      <c r="N34" s="89"/>
      <c r="O34" s="94">
        <v>0</v>
      </c>
      <c r="P34" s="95">
        <v>5</v>
      </c>
      <c r="Q34" s="95">
        <v>0</v>
      </c>
      <c r="R34" s="89">
        <f t="shared" si="1"/>
        <v>5</v>
      </c>
      <c r="S34" s="47"/>
      <c r="T34" s="47"/>
      <c r="U34" s="47"/>
      <c r="V34" s="47"/>
      <c r="W34" s="47"/>
      <c r="X34" s="47"/>
      <c r="Y34" s="47"/>
      <c r="Z34" s="47"/>
    </row>
    <row r="35" spans="1:26" ht="12" customHeight="1">
      <c r="A35" s="92">
        <v>30</v>
      </c>
      <c r="B35" s="93" t="s">
        <v>299</v>
      </c>
      <c r="C35" s="89">
        <v>4</v>
      </c>
      <c r="D35" s="89">
        <v>7</v>
      </c>
      <c r="E35" s="89">
        <f t="shared" si="0"/>
        <v>11</v>
      </c>
      <c r="F35" s="94" t="s">
        <v>295</v>
      </c>
      <c r="G35" s="94">
        <v>2</v>
      </c>
      <c r="H35" s="94">
        <v>0</v>
      </c>
      <c r="I35" s="95">
        <v>1</v>
      </c>
      <c r="J35" s="95">
        <v>0</v>
      </c>
      <c r="K35" s="95">
        <v>2</v>
      </c>
      <c r="L35" s="89"/>
      <c r="M35" s="89"/>
      <c r="N35" s="89"/>
      <c r="O35" s="94">
        <v>0</v>
      </c>
      <c r="P35" s="95">
        <v>2</v>
      </c>
      <c r="Q35" s="95">
        <v>0</v>
      </c>
      <c r="R35" s="89">
        <f t="shared" si="1"/>
        <v>2</v>
      </c>
      <c r="S35" s="47"/>
      <c r="T35" s="47"/>
      <c r="U35" s="47"/>
      <c r="V35" s="47"/>
      <c r="W35" s="47"/>
      <c r="X35" s="47"/>
      <c r="Y35" s="47"/>
      <c r="Z35" s="47"/>
    </row>
    <row r="36" spans="1:26" ht="12" customHeight="1">
      <c r="A36" s="85" t="s">
        <v>135</v>
      </c>
      <c r="B36" s="85"/>
      <c r="C36" s="86">
        <f t="shared" ref="C36:E36" si="2">SUM(C6:C35)</f>
        <v>2100</v>
      </c>
      <c r="D36" s="86">
        <f t="shared" si="2"/>
        <v>2089</v>
      </c>
      <c r="E36" s="86">
        <f t="shared" si="2"/>
        <v>4189</v>
      </c>
      <c r="F36" s="86"/>
      <c r="G36" s="86">
        <f t="shared" ref="G36:R36" si="3">SUM(G6:G35)</f>
        <v>309</v>
      </c>
      <c r="H36" s="86">
        <f t="shared" si="3"/>
        <v>75</v>
      </c>
      <c r="I36" s="86">
        <f t="shared" si="3"/>
        <v>204</v>
      </c>
      <c r="J36" s="86">
        <f t="shared" si="3"/>
        <v>164</v>
      </c>
      <c r="K36" s="86">
        <f t="shared" si="3"/>
        <v>145</v>
      </c>
      <c r="L36" s="86">
        <f t="shared" si="3"/>
        <v>0</v>
      </c>
      <c r="M36" s="86">
        <f t="shared" si="3"/>
        <v>0</v>
      </c>
      <c r="N36" s="86">
        <f t="shared" si="3"/>
        <v>0</v>
      </c>
      <c r="O36" s="86">
        <f t="shared" si="3"/>
        <v>8</v>
      </c>
      <c r="P36" s="86">
        <f t="shared" si="3"/>
        <v>292</v>
      </c>
      <c r="Q36" s="86">
        <f t="shared" si="3"/>
        <v>9</v>
      </c>
      <c r="R36" s="86">
        <f t="shared" si="3"/>
        <v>309</v>
      </c>
      <c r="S36" s="47"/>
      <c r="T36" s="47"/>
      <c r="U36" s="47"/>
      <c r="V36" s="47"/>
      <c r="W36" s="47"/>
      <c r="X36" s="47"/>
      <c r="Y36" s="47"/>
      <c r="Z36" s="47"/>
    </row>
    <row r="37" spans="1:26" ht="12" customHeight="1">
      <c r="A37" s="85" t="s">
        <v>182</v>
      </c>
      <c r="B37" s="85"/>
      <c r="C37" s="86"/>
      <c r="D37" s="86"/>
      <c r="E37" s="89">
        <f t="shared" ref="E37:E65" si="4">C37+D37</f>
        <v>0</v>
      </c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9">
        <f t="shared" ref="R37:R65" si="5">O37+P37+Q37</f>
        <v>0</v>
      </c>
      <c r="S37" s="47"/>
      <c r="T37" s="47"/>
      <c r="U37" s="47"/>
      <c r="V37" s="47"/>
      <c r="W37" s="47"/>
      <c r="X37" s="47"/>
      <c r="Y37" s="47"/>
      <c r="Z37" s="47"/>
    </row>
    <row r="38" spans="1:26" ht="12" customHeight="1">
      <c r="A38" s="87">
        <v>1</v>
      </c>
      <c r="B38" s="88" t="s">
        <v>300</v>
      </c>
      <c r="C38" s="90">
        <v>59</v>
      </c>
      <c r="D38" s="91">
        <v>70</v>
      </c>
      <c r="E38" s="89">
        <f t="shared" si="4"/>
        <v>129</v>
      </c>
      <c r="F38" s="90" t="s">
        <v>146</v>
      </c>
      <c r="G38" s="90">
        <v>9</v>
      </c>
      <c r="H38" s="90">
        <v>3</v>
      </c>
      <c r="I38" s="91">
        <v>5</v>
      </c>
      <c r="J38" s="91">
        <v>5</v>
      </c>
      <c r="K38" s="91">
        <v>4</v>
      </c>
      <c r="L38" s="89"/>
      <c r="M38" s="89"/>
      <c r="N38" s="89"/>
      <c r="O38" s="90">
        <v>0</v>
      </c>
      <c r="P38" s="91">
        <v>9</v>
      </c>
      <c r="Q38" s="91">
        <v>0</v>
      </c>
      <c r="R38" s="89">
        <f t="shared" si="5"/>
        <v>9</v>
      </c>
      <c r="S38" s="47"/>
      <c r="T38" s="47"/>
      <c r="U38" s="47"/>
      <c r="V38" s="47"/>
      <c r="W38" s="47"/>
      <c r="X38" s="47"/>
      <c r="Y38" s="47"/>
      <c r="Z38" s="47"/>
    </row>
    <row r="39" spans="1:26" ht="12" customHeight="1">
      <c r="A39" s="92">
        <v>2</v>
      </c>
      <c r="B39" s="93" t="s">
        <v>301</v>
      </c>
      <c r="C39" s="94">
        <v>91</v>
      </c>
      <c r="D39" s="95">
        <v>82</v>
      </c>
      <c r="E39" s="89">
        <f t="shared" si="4"/>
        <v>173</v>
      </c>
      <c r="F39" s="94" t="s">
        <v>152</v>
      </c>
      <c r="G39" s="94">
        <v>8</v>
      </c>
      <c r="H39" s="94">
        <v>1</v>
      </c>
      <c r="I39" s="95">
        <v>6</v>
      </c>
      <c r="J39" s="95">
        <v>7</v>
      </c>
      <c r="K39" s="95">
        <v>1</v>
      </c>
      <c r="L39" s="89"/>
      <c r="M39" s="89"/>
      <c r="N39" s="89"/>
      <c r="O39" s="94">
        <v>0</v>
      </c>
      <c r="P39" s="95">
        <v>8</v>
      </c>
      <c r="Q39" s="95">
        <v>0</v>
      </c>
      <c r="R39" s="89">
        <f t="shared" si="5"/>
        <v>8</v>
      </c>
      <c r="S39" s="47"/>
      <c r="T39" s="47"/>
      <c r="U39" s="47"/>
      <c r="V39" s="47"/>
      <c r="W39" s="47"/>
      <c r="X39" s="47"/>
      <c r="Y39" s="47"/>
      <c r="Z39" s="47"/>
    </row>
    <row r="40" spans="1:26" ht="12" customHeight="1">
      <c r="A40" s="92">
        <v>3</v>
      </c>
      <c r="B40" s="93" t="s">
        <v>302</v>
      </c>
      <c r="C40" s="94">
        <v>70</v>
      </c>
      <c r="D40" s="95">
        <v>93</v>
      </c>
      <c r="E40" s="89">
        <f t="shared" si="4"/>
        <v>163</v>
      </c>
      <c r="F40" s="94" t="s">
        <v>152</v>
      </c>
      <c r="G40" s="94">
        <v>7</v>
      </c>
      <c r="H40" s="94">
        <v>2</v>
      </c>
      <c r="I40" s="95">
        <v>4</v>
      </c>
      <c r="J40" s="95">
        <v>7</v>
      </c>
      <c r="K40" s="95">
        <v>0</v>
      </c>
      <c r="L40" s="89"/>
      <c r="M40" s="89"/>
      <c r="N40" s="89"/>
      <c r="O40" s="94">
        <v>0</v>
      </c>
      <c r="P40" s="95">
        <v>7</v>
      </c>
      <c r="Q40" s="95">
        <v>0</v>
      </c>
      <c r="R40" s="89">
        <f t="shared" si="5"/>
        <v>7</v>
      </c>
      <c r="S40" s="47"/>
      <c r="T40" s="47"/>
      <c r="U40" s="47"/>
      <c r="V40" s="47"/>
      <c r="W40" s="47"/>
      <c r="X40" s="47"/>
      <c r="Y40" s="47"/>
      <c r="Z40" s="47"/>
    </row>
    <row r="41" spans="1:26" ht="12" customHeight="1">
      <c r="A41" s="92">
        <v>4</v>
      </c>
      <c r="B41" s="93" t="s">
        <v>303</v>
      </c>
      <c r="C41" s="94">
        <v>141</v>
      </c>
      <c r="D41" s="95">
        <v>154</v>
      </c>
      <c r="E41" s="89">
        <f t="shared" si="4"/>
        <v>295</v>
      </c>
      <c r="F41" s="94" t="s">
        <v>152</v>
      </c>
      <c r="G41" s="94">
        <v>17</v>
      </c>
      <c r="H41" s="94">
        <v>3</v>
      </c>
      <c r="I41" s="95">
        <v>13</v>
      </c>
      <c r="J41" s="95">
        <v>16</v>
      </c>
      <c r="K41" s="95">
        <v>1</v>
      </c>
      <c r="L41" s="89"/>
      <c r="M41" s="89"/>
      <c r="N41" s="89"/>
      <c r="O41" s="94">
        <v>0</v>
      </c>
      <c r="P41" s="95">
        <v>15</v>
      </c>
      <c r="Q41" s="95">
        <v>2</v>
      </c>
      <c r="R41" s="89">
        <f t="shared" si="5"/>
        <v>17</v>
      </c>
      <c r="S41" s="47"/>
      <c r="T41" s="47"/>
      <c r="U41" s="47"/>
      <c r="V41" s="47"/>
      <c r="W41" s="47"/>
      <c r="X41" s="47"/>
      <c r="Y41" s="47"/>
      <c r="Z41" s="47"/>
    </row>
    <row r="42" spans="1:26" ht="12" customHeight="1">
      <c r="A42" s="92">
        <v>5</v>
      </c>
      <c r="B42" s="93" t="s">
        <v>304</v>
      </c>
      <c r="C42" s="94">
        <v>155</v>
      </c>
      <c r="D42" s="95">
        <v>155</v>
      </c>
      <c r="E42" s="89">
        <f t="shared" si="4"/>
        <v>310</v>
      </c>
      <c r="F42" s="94" t="s">
        <v>152</v>
      </c>
      <c r="G42" s="94">
        <v>18</v>
      </c>
      <c r="H42" s="94">
        <v>6</v>
      </c>
      <c r="I42" s="95">
        <v>11</v>
      </c>
      <c r="J42" s="95">
        <v>14</v>
      </c>
      <c r="K42" s="95">
        <v>4</v>
      </c>
      <c r="L42" s="89"/>
      <c r="M42" s="89"/>
      <c r="N42" s="89"/>
      <c r="O42" s="94">
        <v>0</v>
      </c>
      <c r="P42" s="95">
        <v>17</v>
      </c>
      <c r="Q42" s="95">
        <v>1</v>
      </c>
      <c r="R42" s="89">
        <f t="shared" si="5"/>
        <v>18</v>
      </c>
      <c r="S42" s="47"/>
      <c r="T42" s="47"/>
      <c r="U42" s="47"/>
      <c r="V42" s="47"/>
      <c r="W42" s="47"/>
      <c r="X42" s="47"/>
      <c r="Y42" s="47"/>
      <c r="Z42" s="47"/>
    </row>
    <row r="43" spans="1:26" ht="12" customHeight="1">
      <c r="A43" s="92">
        <v>6</v>
      </c>
      <c r="B43" s="93" t="s">
        <v>305</v>
      </c>
      <c r="C43" s="94">
        <v>203</v>
      </c>
      <c r="D43" s="95">
        <v>280</v>
      </c>
      <c r="E43" s="89">
        <f t="shared" si="4"/>
        <v>483</v>
      </c>
      <c r="F43" s="94" t="s">
        <v>152</v>
      </c>
      <c r="G43" s="94">
        <v>22</v>
      </c>
      <c r="H43" s="94">
        <v>5</v>
      </c>
      <c r="I43" s="95">
        <v>16</v>
      </c>
      <c r="J43" s="95">
        <v>17</v>
      </c>
      <c r="K43" s="95">
        <v>5</v>
      </c>
      <c r="L43" s="89"/>
      <c r="M43" s="89"/>
      <c r="N43" s="89"/>
      <c r="O43" s="94">
        <v>0</v>
      </c>
      <c r="P43" s="95">
        <v>22</v>
      </c>
      <c r="Q43" s="95">
        <v>0</v>
      </c>
      <c r="R43" s="89">
        <f t="shared" si="5"/>
        <v>22</v>
      </c>
      <c r="S43" s="47"/>
      <c r="T43" s="47"/>
      <c r="U43" s="47"/>
      <c r="V43" s="47"/>
      <c r="W43" s="47"/>
      <c r="X43" s="47"/>
      <c r="Y43" s="47"/>
      <c r="Z43" s="47"/>
    </row>
    <row r="44" spans="1:26" ht="12" customHeight="1">
      <c r="A44" s="92">
        <v>7</v>
      </c>
      <c r="B44" s="93" t="s">
        <v>306</v>
      </c>
      <c r="C44" s="94">
        <v>269</v>
      </c>
      <c r="D44" s="95">
        <v>248</v>
      </c>
      <c r="E44" s="89">
        <f t="shared" si="4"/>
        <v>517</v>
      </c>
      <c r="F44" s="94" t="s">
        <v>152</v>
      </c>
      <c r="G44" s="94">
        <v>20</v>
      </c>
      <c r="H44" s="94">
        <v>4</v>
      </c>
      <c r="I44" s="95">
        <v>15</v>
      </c>
      <c r="J44" s="95">
        <v>18</v>
      </c>
      <c r="K44" s="95">
        <v>2</v>
      </c>
      <c r="L44" s="89"/>
      <c r="M44" s="89"/>
      <c r="N44" s="89"/>
      <c r="O44" s="94">
        <v>0</v>
      </c>
      <c r="P44" s="95">
        <v>19</v>
      </c>
      <c r="Q44" s="95">
        <v>1</v>
      </c>
      <c r="R44" s="89">
        <f t="shared" si="5"/>
        <v>20</v>
      </c>
      <c r="S44" s="47"/>
      <c r="T44" s="47"/>
      <c r="U44" s="47"/>
      <c r="V44" s="47"/>
      <c r="W44" s="47"/>
      <c r="X44" s="47"/>
      <c r="Y44" s="47"/>
      <c r="Z44" s="47"/>
    </row>
    <row r="45" spans="1:26" ht="12" customHeight="1">
      <c r="A45" s="92">
        <v>8</v>
      </c>
      <c r="B45" s="93" t="s">
        <v>307</v>
      </c>
      <c r="C45" s="94">
        <v>76</v>
      </c>
      <c r="D45" s="95">
        <v>57</v>
      </c>
      <c r="E45" s="89">
        <f t="shared" si="4"/>
        <v>133</v>
      </c>
      <c r="F45" s="94" t="s">
        <v>152</v>
      </c>
      <c r="G45" s="94">
        <v>8</v>
      </c>
      <c r="H45" s="94">
        <v>2</v>
      </c>
      <c r="I45" s="95">
        <v>5</v>
      </c>
      <c r="J45" s="95">
        <v>8</v>
      </c>
      <c r="K45" s="95">
        <v>0</v>
      </c>
      <c r="L45" s="89"/>
      <c r="M45" s="89"/>
      <c r="N45" s="89"/>
      <c r="O45" s="94">
        <v>0</v>
      </c>
      <c r="P45" s="95">
        <v>8</v>
      </c>
      <c r="Q45" s="95">
        <v>0</v>
      </c>
      <c r="R45" s="89">
        <f t="shared" si="5"/>
        <v>8</v>
      </c>
      <c r="S45" s="47"/>
      <c r="T45" s="47"/>
      <c r="U45" s="47"/>
      <c r="V45" s="47"/>
      <c r="W45" s="47"/>
      <c r="X45" s="47"/>
      <c r="Y45" s="47"/>
      <c r="Z45" s="47"/>
    </row>
    <row r="46" spans="1:26" ht="12" customHeight="1">
      <c r="A46" s="92">
        <v>9</v>
      </c>
      <c r="B46" s="93" t="s">
        <v>308</v>
      </c>
      <c r="C46" s="94">
        <v>54</v>
      </c>
      <c r="D46" s="95">
        <v>68</v>
      </c>
      <c r="E46" s="89">
        <f t="shared" si="4"/>
        <v>122</v>
      </c>
      <c r="F46" s="94" t="s">
        <v>146</v>
      </c>
      <c r="G46" s="94">
        <v>8</v>
      </c>
      <c r="H46" s="94">
        <v>2</v>
      </c>
      <c r="I46" s="95">
        <v>5</v>
      </c>
      <c r="J46" s="95">
        <v>6</v>
      </c>
      <c r="K46" s="95">
        <v>2</v>
      </c>
      <c r="L46" s="89"/>
      <c r="M46" s="89"/>
      <c r="N46" s="89"/>
      <c r="O46" s="94">
        <v>0</v>
      </c>
      <c r="P46" s="95">
        <v>8</v>
      </c>
      <c r="Q46" s="95">
        <v>0</v>
      </c>
      <c r="R46" s="89">
        <f t="shared" si="5"/>
        <v>8</v>
      </c>
      <c r="S46" s="47"/>
      <c r="T46" s="47"/>
      <c r="U46" s="47"/>
      <c r="V46" s="47"/>
      <c r="W46" s="47"/>
      <c r="X46" s="47"/>
      <c r="Y46" s="47"/>
      <c r="Z46" s="47"/>
    </row>
    <row r="47" spans="1:26" ht="12" customHeight="1">
      <c r="A47" s="92">
        <v>10</v>
      </c>
      <c r="B47" s="93" t="s">
        <v>309</v>
      </c>
      <c r="C47" s="94">
        <v>83</v>
      </c>
      <c r="D47" s="95">
        <v>72</v>
      </c>
      <c r="E47" s="89">
        <f t="shared" si="4"/>
        <v>155</v>
      </c>
      <c r="F47" s="94" t="s">
        <v>152</v>
      </c>
      <c r="G47" s="94">
        <v>9</v>
      </c>
      <c r="H47" s="94">
        <v>4</v>
      </c>
      <c r="I47" s="95">
        <v>4</v>
      </c>
      <c r="J47" s="95">
        <v>0</v>
      </c>
      <c r="K47" s="95">
        <v>9</v>
      </c>
      <c r="L47" s="89"/>
      <c r="M47" s="89"/>
      <c r="N47" s="89"/>
      <c r="O47" s="94">
        <v>0</v>
      </c>
      <c r="P47" s="95">
        <v>8</v>
      </c>
      <c r="Q47" s="95">
        <v>1</v>
      </c>
      <c r="R47" s="89">
        <f t="shared" si="5"/>
        <v>9</v>
      </c>
      <c r="S47" s="47"/>
      <c r="T47" s="47"/>
      <c r="U47" s="47"/>
      <c r="V47" s="47"/>
      <c r="W47" s="47"/>
      <c r="X47" s="47"/>
      <c r="Y47" s="47"/>
      <c r="Z47" s="47"/>
    </row>
    <row r="48" spans="1:26" ht="12" customHeight="1">
      <c r="A48" s="92">
        <v>11</v>
      </c>
      <c r="B48" s="93" t="s">
        <v>310</v>
      </c>
      <c r="C48" s="94">
        <v>181</v>
      </c>
      <c r="D48" s="95">
        <v>181</v>
      </c>
      <c r="E48" s="89">
        <f t="shared" si="4"/>
        <v>362</v>
      </c>
      <c r="F48" s="94" t="s">
        <v>152</v>
      </c>
      <c r="G48" s="94">
        <v>17</v>
      </c>
      <c r="H48" s="94">
        <v>3</v>
      </c>
      <c r="I48" s="95">
        <v>13</v>
      </c>
      <c r="J48" s="95">
        <v>0</v>
      </c>
      <c r="K48" s="95">
        <v>17</v>
      </c>
      <c r="L48" s="89"/>
      <c r="M48" s="89"/>
      <c r="N48" s="89"/>
      <c r="O48" s="94">
        <v>1</v>
      </c>
      <c r="P48" s="95">
        <v>16</v>
      </c>
      <c r="Q48" s="95">
        <v>0</v>
      </c>
      <c r="R48" s="89">
        <f t="shared" si="5"/>
        <v>17</v>
      </c>
      <c r="S48" s="47"/>
      <c r="T48" s="47"/>
      <c r="U48" s="47"/>
      <c r="V48" s="47"/>
      <c r="W48" s="47"/>
      <c r="X48" s="47"/>
      <c r="Y48" s="47"/>
      <c r="Z48" s="47"/>
    </row>
    <row r="49" spans="1:26" ht="12" customHeight="1">
      <c r="A49" s="92">
        <v>12</v>
      </c>
      <c r="B49" s="93" t="s">
        <v>311</v>
      </c>
      <c r="C49" s="94">
        <v>30</v>
      </c>
      <c r="D49" s="95">
        <v>40</v>
      </c>
      <c r="E49" s="89">
        <f t="shared" si="4"/>
        <v>70</v>
      </c>
      <c r="F49" s="94" t="s">
        <v>146</v>
      </c>
      <c r="G49" s="94">
        <v>8</v>
      </c>
      <c r="H49" s="94">
        <v>1</v>
      </c>
      <c r="I49" s="95">
        <v>6</v>
      </c>
      <c r="J49" s="95">
        <v>0</v>
      </c>
      <c r="K49" s="95">
        <v>8</v>
      </c>
      <c r="L49" s="89"/>
      <c r="M49" s="89"/>
      <c r="N49" s="89"/>
      <c r="O49" s="94">
        <v>0</v>
      </c>
      <c r="P49" s="95">
        <v>8</v>
      </c>
      <c r="Q49" s="95">
        <v>0</v>
      </c>
      <c r="R49" s="89">
        <f t="shared" si="5"/>
        <v>8</v>
      </c>
      <c r="S49" s="47"/>
      <c r="T49" s="47"/>
      <c r="U49" s="47"/>
      <c r="V49" s="47"/>
      <c r="W49" s="47"/>
      <c r="X49" s="47"/>
      <c r="Y49" s="47"/>
      <c r="Z49" s="47"/>
    </row>
    <row r="50" spans="1:26" ht="12" customHeight="1">
      <c r="A50" s="92">
        <v>13</v>
      </c>
      <c r="B50" s="93" t="s">
        <v>312</v>
      </c>
      <c r="C50" s="94">
        <v>54</v>
      </c>
      <c r="D50" s="95">
        <v>57</v>
      </c>
      <c r="E50" s="89">
        <f t="shared" si="4"/>
        <v>111</v>
      </c>
      <c r="F50" s="94" t="s">
        <v>152</v>
      </c>
      <c r="G50" s="94">
        <v>9</v>
      </c>
      <c r="H50" s="94">
        <v>2</v>
      </c>
      <c r="I50" s="95">
        <v>6</v>
      </c>
      <c r="J50" s="95">
        <v>6</v>
      </c>
      <c r="K50" s="95">
        <v>3</v>
      </c>
      <c r="L50" s="89"/>
      <c r="M50" s="89"/>
      <c r="N50" s="89"/>
      <c r="O50" s="94">
        <v>0</v>
      </c>
      <c r="P50" s="95">
        <v>9</v>
      </c>
      <c r="Q50" s="95">
        <v>0</v>
      </c>
      <c r="R50" s="89">
        <f t="shared" si="5"/>
        <v>9</v>
      </c>
      <c r="S50" s="47"/>
      <c r="T50" s="47"/>
      <c r="U50" s="47"/>
      <c r="V50" s="47"/>
      <c r="W50" s="47"/>
      <c r="X50" s="47"/>
      <c r="Y50" s="47"/>
      <c r="Z50" s="47"/>
    </row>
    <row r="51" spans="1:26" ht="12" customHeight="1">
      <c r="A51" s="92">
        <v>14</v>
      </c>
      <c r="B51" s="93" t="s">
        <v>313</v>
      </c>
      <c r="C51" s="94">
        <v>30</v>
      </c>
      <c r="D51" s="95">
        <v>32</v>
      </c>
      <c r="E51" s="89">
        <f t="shared" si="4"/>
        <v>62</v>
      </c>
      <c r="F51" s="94" t="s">
        <v>146</v>
      </c>
      <c r="G51" s="94">
        <v>8</v>
      </c>
      <c r="H51" s="94">
        <v>1</v>
      </c>
      <c r="I51" s="95">
        <v>6</v>
      </c>
      <c r="J51" s="95">
        <v>6</v>
      </c>
      <c r="K51" s="95">
        <v>2</v>
      </c>
      <c r="L51" s="89"/>
      <c r="M51" s="89"/>
      <c r="N51" s="89"/>
      <c r="O51" s="94">
        <v>0</v>
      </c>
      <c r="P51" s="95">
        <v>8</v>
      </c>
      <c r="Q51" s="95">
        <v>0</v>
      </c>
      <c r="R51" s="89">
        <f t="shared" si="5"/>
        <v>8</v>
      </c>
      <c r="S51" s="47"/>
      <c r="T51" s="47"/>
      <c r="U51" s="47"/>
      <c r="V51" s="47"/>
      <c r="W51" s="47"/>
      <c r="X51" s="47"/>
      <c r="Y51" s="47"/>
      <c r="Z51" s="47"/>
    </row>
    <row r="52" spans="1:26" ht="12" customHeight="1">
      <c r="A52" s="92">
        <v>15</v>
      </c>
      <c r="B52" s="93" t="s">
        <v>314</v>
      </c>
      <c r="C52" s="94">
        <v>153</v>
      </c>
      <c r="D52" s="95">
        <v>170</v>
      </c>
      <c r="E52" s="89">
        <f t="shared" si="4"/>
        <v>323</v>
      </c>
      <c r="F52" s="94" t="s">
        <v>152</v>
      </c>
      <c r="G52" s="94">
        <v>17</v>
      </c>
      <c r="H52" s="94">
        <v>5</v>
      </c>
      <c r="I52" s="95">
        <v>11</v>
      </c>
      <c r="J52" s="95">
        <v>15</v>
      </c>
      <c r="K52" s="95">
        <v>2</v>
      </c>
      <c r="L52" s="89"/>
      <c r="M52" s="89"/>
      <c r="N52" s="89"/>
      <c r="O52" s="94">
        <v>0</v>
      </c>
      <c r="P52" s="95">
        <v>15</v>
      </c>
      <c r="Q52" s="95">
        <v>2</v>
      </c>
      <c r="R52" s="89">
        <f t="shared" si="5"/>
        <v>17</v>
      </c>
      <c r="S52" s="47"/>
      <c r="T52" s="47"/>
      <c r="U52" s="47"/>
      <c r="V52" s="47"/>
      <c r="W52" s="47"/>
      <c r="X52" s="47"/>
      <c r="Y52" s="47"/>
      <c r="Z52" s="47"/>
    </row>
    <row r="53" spans="1:26" ht="12" customHeight="1">
      <c r="A53" s="92">
        <v>16</v>
      </c>
      <c r="B53" s="93" t="s">
        <v>315</v>
      </c>
      <c r="C53" s="94">
        <v>30</v>
      </c>
      <c r="D53" s="95">
        <v>24</v>
      </c>
      <c r="E53" s="89">
        <f t="shared" si="4"/>
        <v>54</v>
      </c>
      <c r="F53" s="94" t="s">
        <v>146</v>
      </c>
      <c r="G53" s="94">
        <v>8</v>
      </c>
      <c r="H53" s="94">
        <v>4</v>
      </c>
      <c r="I53" s="95">
        <v>3</v>
      </c>
      <c r="J53" s="95">
        <v>6</v>
      </c>
      <c r="K53" s="95">
        <v>2</v>
      </c>
      <c r="L53" s="89"/>
      <c r="M53" s="89"/>
      <c r="N53" s="89"/>
      <c r="O53" s="94">
        <v>1</v>
      </c>
      <c r="P53" s="95">
        <v>7</v>
      </c>
      <c r="Q53" s="95">
        <v>0</v>
      </c>
      <c r="R53" s="89">
        <f t="shared" si="5"/>
        <v>8</v>
      </c>
      <c r="S53" s="47"/>
      <c r="T53" s="47"/>
      <c r="U53" s="47"/>
      <c r="V53" s="47"/>
      <c r="W53" s="47"/>
      <c r="X53" s="47"/>
      <c r="Y53" s="47"/>
      <c r="Z53" s="47"/>
    </row>
    <row r="54" spans="1:26" ht="12" customHeight="1">
      <c r="A54" s="92">
        <v>17</v>
      </c>
      <c r="B54" s="93" t="s">
        <v>316</v>
      </c>
      <c r="C54" s="94">
        <v>149</v>
      </c>
      <c r="D54" s="95">
        <v>134</v>
      </c>
      <c r="E54" s="89">
        <f t="shared" si="4"/>
        <v>283</v>
      </c>
      <c r="F54" s="94" t="s">
        <v>152</v>
      </c>
      <c r="G54" s="94">
        <v>17</v>
      </c>
      <c r="H54" s="94">
        <v>3</v>
      </c>
      <c r="I54" s="95">
        <v>13</v>
      </c>
      <c r="J54" s="95">
        <v>13</v>
      </c>
      <c r="K54" s="95">
        <v>4</v>
      </c>
      <c r="L54" s="89"/>
      <c r="M54" s="89"/>
      <c r="N54" s="89"/>
      <c r="O54" s="94">
        <v>0</v>
      </c>
      <c r="P54" s="95">
        <v>16</v>
      </c>
      <c r="Q54" s="95">
        <v>1</v>
      </c>
      <c r="R54" s="89">
        <f t="shared" si="5"/>
        <v>17</v>
      </c>
      <c r="S54" s="47"/>
      <c r="T54" s="47"/>
      <c r="U54" s="47"/>
      <c r="V54" s="47"/>
      <c r="W54" s="47"/>
      <c r="X54" s="47"/>
      <c r="Y54" s="47"/>
      <c r="Z54" s="47"/>
    </row>
    <row r="55" spans="1:26" ht="12" customHeight="1">
      <c r="A55" s="92">
        <v>18</v>
      </c>
      <c r="B55" s="93" t="s">
        <v>317</v>
      </c>
      <c r="C55" s="94">
        <v>133</v>
      </c>
      <c r="D55" s="95">
        <v>146</v>
      </c>
      <c r="E55" s="89">
        <f t="shared" si="4"/>
        <v>279</v>
      </c>
      <c r="F55" s="94" t="s">
        <v>152</v>
      </c>
      <c r="G55" s="94">
        <v>16</v>
      </c>
      <c r="H55" s="94">
        <v>6</v>
      </c>
      <c r="I55" s="95">
        <v>9</v>
      </c>
      <c r="J55" s="95">
        <v>14</v>
      </c>
      <c r="K55" s="95">
        <v>2</v>
      </c>
      <c r="L55" s="89"/>
      <c r="M55" s="89"/>
      <c r="N55" s="89"/>
      <c r="O55" s="94">
        <v>0</v>
      </c>
      <c r="P55" s="95">
        <v>13</v>
      </c>
      <c r="Q55" s="95">
        <v>3</v>
      </c>
      <c r="R55" s="89">
        <f t="shared" si="5"/>
        <v>16</v>
      </c>
      <c r="S55" s="47"/>
      <c r="T55" s="47"/>
      <c r="U55" s="47"/>
      <c r="V55" s="47"/>
      <c r="W55" s="47"/>
      <c r="X55" s="47"/>
      <c r="Y55" s="47"/>
      <c r="Z55" s="47"/>
    </row>
    <row r="56" spans="1:26" ht="12" customHeight="1">
      <c r="A56" s="92">
        <v>19</v>
      </c>
      <c r="B56" s="93" t="s">
        <v>318</v>
      </c>
      <c r="C56" s="94">
        <v>47</v>
      </c>
      <c r="D56" s="95">
        <v>39</v>
      </c>
      <c r="E56" s="89">
        <f t="shared" si="4"/>
        <v>86</v>
      </c>
      <c r="F56" s="94" t="s">
        <v>146</v>
      </c>
      <c r="G56" s="94">
        <v>8</v>
      </c>
      <c r="H56" s="94">
        <v>3</v>
      </c>
      <c r="I56" s="95">
        <v>4</v>
      </c>
      <c r="J56" s="95">
        <v>5</v>
      </c>
      <c r="K56" s="95">
        <v>3</v>
      </c>
      <c r="L56" s="89"/>
      <c r="M56" s="89"/>
      <c r="N56" s="89"/>
      <c r="O56" s="94">
        <v>1</v>
      </c>
      <c r="P56" s="95">
        <v>6</v>
      </c>
      <c r="Q56" s="95">
        <v>1</v>
      </c>
      <c r="R56" s="89">
        <f t="shared" si="5"/>
        <v>8</v>
      </c>
      <c r="S56" s="47"/>
      <c r="T56" s="47"/>
      <c r="U56" s="47"/>
      <c r="V56" s="47"/>
      <c r="W56" s="47"/>
      <c r="X56" s="47"/>
      <c r="Y56" s="47"/>
      <c r="Z56" s="47"/>
    </row>
    <row r="57" spans="1:26" ht="12" customHeight="1">
      <c r="A57" s="92">
        <v>20</v>
      </c>
      <c r="B57" s="93" t="s">
        <v>319</v>
      </c>
      <c r="C57" s="94">
        <v>125</v>
      </c>
      <c r="D57" s="95">
        <v>151</v>
      </c>
      <c r="E57" s="89">
        <f t="shared" si="4"/>
        <v>276</v>
      </c>
      <c r="F57" s="94" t="s">
        <v>152</v>
      </c>
      <c r="G57" s="94">
        <v>16</v>
      </c>
      <c r="H57" s="94">
        <v>5</v>
      </c>
      <c r="I57" s="95">
        <v>10</v>
      </c>
      <c r="J57" s="95">
        <v>15</v>
      </c>
      <c r="K57" s="95">
        <v>1</v>
      </c>
      <c r="L57" s="89"/>
      <c r="M57" s="89"/>
      <c r="N57" s="89"/>
      <c r="O57" s="94">
        <v>0</v>
      </c>
      <c r="P57" s="95">
        <v>15</v>
      </c>
      <c r="Q57" s="95">
        <v>1</v>
      </c>
      <c r="R57" s="89">
        <f t="shared" si="5"/>
        <v>16</v>
      </c>
      <c r="S57" s="47"/>
      <c r="T57" s="47"/>
      <c r="U57" s="47"/>
      <c r="V57" s="47"/>
      <c r="W57" s="47"/>
      <c r="X57" s="47"/>
      <c r="Y57" s="47"/>
      <c r="Z57" s="47"/>
    </row>
    <row r="58" spans="1:26" ht="12" customHeight="1">
      <c r="A58" s="92">
        <v>21</v>
      </c>
      <c r="B58" s="93" t="s">
        <v>320</v>
      </c>
      <c r="C58" s="94">
        <v>42</v>
      </c>
      <c r="D58" s="95">
        <v>56</v>
      </c>
      <c r="E58" s="89">
        <f t="shared" si="4"/>
        <v>98</v>
      </c>
      <c r="F58" s="94" t="s">
        <v>152</v>
      </c>
      <c r="G58" s="94">
        <v>9</v>
      </c>
      <c r="H58" s="94">
        <v>2</v>
      </c>
      <c r="I58" s="95">
        <v>6</v>
      </c>
      <c r="J58" s="95">
        <v>7</v>
      </c>
      <c r="K58" s="95">
        <v>2</v>
      </c>
      <c r="L58" s="89"/>
      <c r="M58" s="89"/>
      <c r="N58" s="89"/>
      <c r="O58" s="94">
        <v>0</v>
      </c>
      <c r="P58" s="95">
        <v>9</v>
      </c>
      <c r="Q58" s="95">
        <v>0</v>
      </c>
      <c r="R58" s="89">
        <f t="shared" si="5"/>
        <v>9</v>
      </c>
      <c r="S58" s="47"/>
      <c r="T58" s="47"/>
      <c r="U58" s="47"/>
      <c r="V58" s="47"/>
      <c r="W58" s="47"/>
      <c r="X58" s="47"/>
      <c r="Y58" s="47"/>
      <c r="Z58" s="47"/>
    </row>
    <row r="59" spans="1:26" ht="12" customHeight="1">
      <c r="A59" s="92">
        <v>22</v>
      </c>
      <c r="B59" s="93" t="s">
        <v>321</v>
      </c>
      <c r="C59" s="94">
        <v>156</v>
      </c>
      <c r="D59" s="95">
        <v>159</v>
      </c>
      <c r="E59" s="89">
        <f t="shared" si="4"/>
        <v>315</v>
      </c>
      <c r="F59" s="94" t="s">
        <v>152</v>
      </c>
      <c r="G59" s="94">
        <v>16</v>
      </c>
      <c r="H59" s="94">
        <v>5</v>
      </c>
      <c r="I59" s="95">
        <v>10</v>
      </c>
      <c r="J59" s="95">
        <v>12</v>
      </c>
      <c r="K59" s="95">
        <v>4</v>
      </c>
      <c r="L59" s="89"/>
      <c r="M59" s="89"/>
      <c r="N59" s="89"/>
      <c r="O59" s="94">
        <v>0</v>
      </c>
      <c r="P59" s="95">
        <v>16</v>
      </c>
      <c r="Q59" s="95">
        <v>0</v>
      </c>
      <c r="R59" s="89">
        <f t="shared" si="5"/>
        <v>16</v>
      </c>
      <c r="S59" s="47"/>
      <c r="T59" s="47"/>
      <c r="U59" s="47"/>
      <c r="V59" s="47"/>
      <c r="W59" s="47"/>
      <c r="X59" s="47"/>
      <c r="Y59" s="47"/>
      <c r="Z59" s="47"/>
    </row>
    <row r="60" spans="1:26" ht="12" customHeight="1">
      <c r="A60" s="92">
        <v>23</v>
      </c>
      <c r="B60" s="93" t="s">
        <v>322</v>
      </c>
      <c r="C60" s="94">
        <v>225</v>
      </c>
      <c r="D60" s="95">
        <v>217</v>
      </c>
      <c r="E60" s="89">
        <f t="shared" si="4"/>
        <v>442</v>
      </c>
      <c r="F60" s="94" t="s">
        <v>152</v>
      </c>
      <c r="G60" s="94">
        <v>22</v>
      </c>
      <c r="H60" s="94">
        <v>7</v>
      </c>
      <c r="I60" s="95">
        <v>14</v>
      </c>
      <c r="J60" s="95">
        <v>1</v>
      </c>
      <c r="K60" s="95">
        <v>21</v>
      </c>
      <c r="L60" s="89"/>
      <c r="M60" s="89"/>
      <c r="N60" s="89"/>
      <c r="O60" s="94">
        <v>0</v>
      </c>
      <c r="P60" s="95">
        <v>22</v>
      </c>
      <c r="Q60" s="95">
        <v>0</v>
      </c>
      <c r="R60" s="89">
        <f t="shared" si="5"/>
        <v>22</v>
      </c>
      <c r="S60" s="47"/>
      <c r="T60" s="47"/>
      <c r="U60" s="47"/>
      <c r="V60" s="47"/>
      <c r="W60" s="47"/>
      <c r="X60" s="47"/>
      <c r="Y60" s="47"/>
      <c r="Z60" s="47"/>
    </row>
    <row r="61" spans="1:26" ht="12" customHeight="1">
      <c r="A61" s="92">
        <v>24</v>
      </c>
      <c r="B61" s="93" t="s">
        <v>323</v>
      </c>
      <c r="C61" s="94">
        <v>184</v>
      </c>
      <c r="D61" s="95">
        <v>268</v>
      </c>
      <c r="E61" s="89">
        <f t="shared" si="4"/>
        <v>452</v>
      </c>
      <c r="F61" s="94" t="s">
        <v>152</v>
      </c>
      <c r="G61" s="94">
        <v>22</v>
      </c>
      <c r="H61" s="94">
        <v>5</v>
      </c>
      <c r="I61" s="95">
        <v>16</v>
      </c>
      <c r="J61" s="95">
        <v>1</v>
      </c>
      <c r="K61" s="95">
        <v>21</v>
      </c>
      <c r="L61" s="89"/>
      <c r="M61" s="89"/>
      <c r="N61" s="89"/>
      <c r="O61" s="94">
        <v>0</v>
      </c>
      <c r="P61" s="95">
        <v>21</v>
      </c>
      <c r="Q61" s="95">
        <v>1</v>
      </c>
      <c r="R61" s="89">
        <f t="shared" si="5"/>
        <v>22</v>
      </c>
      <c r="S61" s="47"/>
      <c r="T61" s="47"/>
      <c r="U61" s="47"/>
      <c r="V61" s="47"/>
      <c r="W61" s="47"/>
      <c r="X61" s="47"/>
      <c r="Y61" s="47"/>
      <c r="Z61" s="47"/>
    </row>
    <row r="62" spans="1:26" ht="12" customHeight="1">
      <c r="A62" s="92">
        <v>25</v>
      </c>
      <c r="B62" s="93" t="s">
        <v>324</v>
      </c>
      <c r="C62" s="94">
        <v>100</v>
      </c>
      <c r="D62" s="95">
        <v>97</v>
      </c>
      <c r="E62" s="89">
        <f t="shared" si="4"/>
        <v>197</v>
      </c>
      <c r="F62" s="94" t="s">
        <v>146</v>
      </c>
      <c r="G62" s="94">
        <v>13</v>
      </c>
      <c r="H62" s="94">
        <v>4</v>
      </c>
      <c r="I62" s="95">
        <v>8</v>
      </c>
      <c r="J62" s="95">
        <v>0</v>
      </c>
      <c r="K62" s="95">
        <v>13</v>
      </c>
      <c r="L62" s="89"/>
      <c r="M62" s="89"/>
      <c r="N62" s="89"/>
      <c r="O62" s="94">
        <v>0</v>
      </c>
      <c r="P62" s="95">
        <v>13</v>
      </c>
      <c r="Q62" s="95">
        <v>0</v>
      </c>
      <c r="R62" s="89">
        <f t="shared" si="5"/>
        <v>13</v>
      </c>
      <c r="S62" s="47"/>
      <c r="T62" s="47"/>
      <c r="U62" s="47"/>
      <c r="V62" s="47"/>
      <c r="W62" s="47"/>
      <c r="X62" s="47"/>
      <c r="Y62" s="47"/>
      <c r="Z62" s="47"/>
    </row>
    <row r="63" spans="1:26" ht="12" customHeight="1">
      <c r="A63" s="92">
        <v>26</v>
      </c>
      <c r="B63" s="93" t="s">
        <v>325</v>
      </c>
      <c r="C63" s="94">
        <v>156</v>
      </c>
      <c r="D63" s="95">
        <v>204</v>
      </c>
      <c r="E63" s="89">
        <f t="shared" si="4"/>
        <v>360</v>
      </c>
      <c r="F63" s="94" t="s">
        <v>152</v>
      </c>
      <c r="G63" s="94">
        <v>20</v>
      </c>
      <c r="H63" s="94">
        <v>5</v>
      </c>
      <c r="I63" s="95">
        <v>14</v>
      </c>
      <c r="J63" s="95">
        <v>0</v>
      </c>
      <c r="K63" s="95">
        <v>20</v>
      </c>
      <c r="L63" s="89"/>
      <c r="M63" s="89"/>
      <c r="N63" s="89"/>
      <c r="O63" s="94">
        <v>0</v>
      </c>
      <c r="P63" s="95">
        <v>19</v>
      </c>
      <c r="Q63" s="95">
        <v>1</v>
      </c>
      <c r="R63" s="89">
        <f t="shared" si="5"/>
        <v>20</v>
      </c>
      <c r="S63" s="47"/>
      <c r="T63" s="47"/>
      <c r="U63" s="47"/>
      <c r="V63" s="47"/>
      <c r="W63" s="47"/>
      <c r="X63" s="47"/>
      <c r="Y63" s="47"/>
      <c r="Z63" s="47"/>
    </row>
    <row r="64" spans="1:26" ht="12" customHeight="1">
      <c r="A64" s="92">
        <v>27</v>
      </c>
      <c r="B64" s="93" t="s">
        <v>326</v>
      </c>
      <c r="C64" s="94">
        <v>251</v>
      </c>
      <c r="D64" s="95">
        <v>251</v>
      </c>
      <c r="E64" s="89">
        <f t="shared" si="4"/>
        <v>502</v>
      </c>
      <c r="F64" s="94" t="s">
        <v>152</v>
      </c>
      <c r="G64" s="94">
        <v>37</v>
      </c>
      <c r="H64" s="94">
        <v>16</v>
      </c>
      <c r="I64" s="95">
        <v>20</v>
      </c>
      <c r="J64" s="95">
        <v>0</v>
      </c>
      <c r="K64" s="95">
        <v>37</v>
      </c>
      <c r="L64" s="89"/>
      <c r="M64" s="89"/>
      <c r="N64" s="89"/>
      <c r="O64" s="94">
        <v>1</v>
      </c>
      <c r="P64" s="95">
        <v>36</v>
      </c>
      <c r="Q64" s="95">
        <v>0</v>
      </c>
      <c r="R64" s="89">
        <f t="shared" si="5"/>
        <v>37</v>
      </c>
      <c r="S64" s="47"/>
      <c r="T64" s="47"/>
      <c r="U64" s="47"/>
      <c r="V64" s="47"/>
      <c r="W64" s="47"/>
      <c r="X64" s="47"/>
      <c r="Y64" s="47"/>
      <c r="Z64" s="47"/>
    </row>
    <row r="65" spans="1:26" ht="12" customHeight="1">
      <c r="A65" s="92">
        <v>28</v>
      </c>
      <c r="B65" s="93" t="s">
        <v>327</v>
      </c>
      <c r="C65" s="94">
        <v>57</v>
      </c>
      <c r="D65" s="95">
        <v>45</v>
      </c>
      <c r="E65" s="89">
        <f t="shared" si="4"/>
        <v>102</v>
      </c>
      <c r="F65" s="94" t="s">
        <v>146</v>
      </c>
      <c r="G65" s="94">
        <v>10</v>
      </c>
      <c r="H65" s="94">
        <v>1</v>
      </c>
      <c r="I65" s="95">
        <v>8</v>
      </c>
      <c r="J65" s="95">
        <v>0</v>
      </c>
      <c r="K65" s="95">
        <v>10</v>
      </c>
      <c r="L65" s="89"/>
      <c r="M65" s="89"/>
      <c r="N65" s="89"/>
      <c r="O65" s="94">
        <v>0</v>
      </c>
      <c r="P65" s="95">
        <v>10</v>
      </c>
      <c r="Q65" s="95">
        <v>0</v>
      </c>
      <c r="R65" s="89">
        <f t="shared" si="5"/>
        <v>10</v>
      </c>
      <c r="S65" s="47"/>
      <c r="T65" s="47"/>
      <c r="U65" s="47"/>
      <c r="V65" s="47"/>
      <c r="W65" s="47"/>
      <c r="X65" s="47"/>
      <c r="Y65" s="47"/>
      <c r="Z65" s="47"/>
    </row>
    <row r="66" spans="1:26" ht="12" customHeight="1">
      <c r="A66" s="85" t="s">
        <v>135</v>
      </c>
      <c r="B66" s="85"/>
      <c r="C66" s="86">
        <f t="shared" ref="C66:E66" si="6">SUM(C38:C65)</f>
        <v>3304</v>
      </c>
      <c r="D66" s="86">
        <f t="shared" si="6"/>
        <v>3550</v>
      </c>
      <c r="E66" s="86">
        <f t="shared" si="6"/>
        <v>6854</v>
      </c>
      <c r="F66" s="86"/>
      <c r="G66" s="86">
        <f t="shared" ref="G66:R66" si="7">SUM(G38:G65)</f>
        <v>399</v>
      </c>
      <c r="H66" s="86">
        <f t="shared" si="7"/>
        <v>110</v>
      </c>
      <c r="I66" s="86">
        <f t="shared" si="7"/>
        <v>261</v>
      </c>
      <c r="J66" s="86">
        <f t="shared" si="7"/>
        <v>199</v>
      </c>
      <c r="K66" s="86">
        <f t="shared" si="7"/>
        <v>200</v>
      </c>
      <c r="L66" s="86">
        <f t="shared" si="7"/>
        <v>0</v>
      </c>
      <c r="M66" s="86">
        <f t="shared" si="7"/>
        <v>0</v>
      </c>
      <c r="N66" s="86">
        <f t="shared" si="7"/>
        <v>0</v>
      </c>
      <c r="O66" s="86">
        <f t="shared" si="7"/>
        <v>4</v>
      </c>
      <c r="P66" s="86">
        <f t="shared" si="7"/>
        <v>380</v>
      </c>
      <c r="Q66" s="86">
        <f t="shared" si="7"/>
        <v>15</v>
      </c>
      <c r="R66" s="86">
        <f t="shared" si="7"/>
        <v>399</v>
      </c>
      <c r="S66" s="47"/>
      <c r="T66" s="47"/>
      <c r="U66" s="47"/>
      <c r="V66" s="47"/>
      <c r="W66" s="47"/>
      <c r="X66" s="47"/>
      <c r="Y66" s="47"/>
      <c r="Z66" s="47"/>
    </row>
    <row r="67" spans="1:26" ht="12" customHeight="1">
      <c r="A67" s="85" t="s">
        <v>208</v>
      </c>
      <c r="B67" s="85"/>
      <c r="C67" s="86"/>
      <c r="D67" s="86"/>
      <c r="E67" s="89">
        <f t="shared" ref="E67:E100" si="8">C67+D67</f>
        <v>0</v>
      </c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9">
        <f t="shared" ref="R67:R100" si="9">O67+P67+Q67</f>
        <v>0</v>
      </c>
      <c r="S67" s="47"/>
      <c r="T67" s="47"/>
      <c r="U67" s="47"/>
      <c r="V67" s="47"/>
      <c r="W67" s="47"/>
      <c r="X67" s="47"/>
      <c r="Y67" s="47"/>
      <c r="Z67" s="47"/>
    </row>
    <row r="68" spans="1:26" ht="12" customHeight="1">
      <c r="A68" s="87">
        <v>1</v>
      </c>
      <c r="B68" s="88" t="s">
        <v>328</v>
      </c>
      <c r="C68" s="90">
        <v>42</v>
      </c>
      <c r="D68" s="91">
        <v>43</v>
      </c>
      <c r="E68" s="89">
        <f t="shared" si="8"/>
        <v>85</v>
      </c>
      <c r="F68" s="90" t="s">
        <v>146</v>
      </c>
      <c r="G68" s="90">
        <v>8</v>
      </c>
      <c r="H68" s="90">
        <v>2</v>
      </c>
      <c r="I68" s="91">
        <v>5</v>
      </c>
      <c r="J68" s="91">
        <v>7</v>
      </c>
      <c r="K68" s="91">
        <v>1</v>
      </c>
      <c r="L68" s="89"/>
      <c r="M68" s="89"/>
      <c r="N68" s="89"/>
      <c r="O68" s="90">
        <v>0</v>
      </c>
      <c r="P68" s="91">
        <v>8</v>
      </c>
      <c r="Q68" s="91">
        <v>0</v>
      </c>
      <c r="R68" s="89">
        <f t="shared" si="9"/>
        <v>8</v>
      </c>
      <c r="S68" s="47"/>
      <c r="T68" s="47"/>
      <c r="U68" s="47"/>
      <c r="V68" s="47"/>
      <c r="W68" s="47"/>
      <c r="X68" s="47"/>
      <c r="Y68" s="47"/>
      <c r="Z68" s="47"/>
    </row>
    <row r="69" spans="1:26" ht="12" customHeight="1">
      <c r="A69" s="92">
        <v>2</v>
      </c>
      <c r="B69" s="93" t="s">
        <v>329</v>
      </c>
      <c r="C69" s="94">
        <v>21</v>
      </c>
      <c r="D69" s="95">
        <v>17</v>
      </c>
      <c r="E69" s="89">
        <f t="shared" si="8"/>
        <v>38</v>
      </c>
      <c r="F69" s="94" t="s">
        <v>146</v>
      </c>
      <c r="G69" s="94">
        <v>8</v>
      </c>
      <c r="H69" s="94">
        <v>4</v>
      </c>
      <c r="I69" s="95">
        <v>3</v>
      </c>
      <c r="J69" s="95">
        <v>7</v>
      </c>
      <c r="K69" s="95">
        <v>1</v>
      </c>
      <c r="L69" s="89"/>
      <c r="M69" s="89"/>
      <c r="N69" s="89"/>
      <c r="O69" s="94">
        <v>0</v>
      </c>
      <c r="P69" s="95">
        <v>6</v>
      </c>
      <c r="Q69" s="95">
        <v>2</v>
      </c>
      <c r="R69" s="89">
        <f t="shared" si="9"/>
        <v>8</v>
      </c>
      <c r="S69" s="47"/>
      <c r="T69" s="47"/>
      <c r="U69" s="47"/>
      <c r="V69" s="47"/>
      <c r="W69" s="47"/>
      <c r="X69" s="47"/>
      <c r="Y69" s="47"/>
      <c r="Z69" s="47"/>
    </row>
    <row r="70" spans="1:26" ht="12" customHeight="1">
      <c r="A70" s="92">
        <v>3</v>
      </c>
      <c r="B70" s="93" t="s">
        <v>330</v>
      </c>
      <c r="C70" s="94">
        <v>199</v>
      </c>
      <c r="D70" s="95">
        <v>235</v>
      </c>
      <c r="E70" s="89">
        <f t="shared" si="8"/>
        <v>434</v>
      </c>
      <c r="F70" s="94" t="s">
        <v>152</v>
      </c>
      <c r="G70" s="94">
        <v>18</v>
      </c>
      <c r="H70" s="94">
        <v>6</v>
      </c>
      <c r="I70" s="95">
        <v>11</v>
      </c>
      <c r="J70" s="95">
        <v>17</v>
      </c>
      <c r="K70" s="95">
        <v>1</v>
      </c>
      <c r="L70" s="89"/>
      <c r="M70" s="89"/>
      <c r="N70" s="89"/>
      <c r="O70" s="94">
        <v>0</v>
      </c>
      <c r="P70" s="95">
        <v>17</v>
      </c>
      <c r="Q70" s="95">
        <v>1</v>
      </c>
      <c r="R70" s="89">
        <f t="shared" si="9"/>
        <v>18</v>
      </c>
      <c r="S70" s="47"/>
      <c r="T70" s="47"/>
      <c r="U70" s="47"/>
      <c r="V70" s="47"/>
      <c r="W70" s="47"/>
      <c r="X70" s="47"/>
      <c r="Y70" s="47"/>
      <c r="Z70" s="47"/>
    </row>
    <row r="71" spans="1:26" ht="12" customHeight="1">
      <c r="A71" s="92">
        <v>4</v>
      </c>
      <c r="B71" s="93" t="s">
        <v>331</v>
      </c>
      <c r="C71" s="94">
        <v>155</v>
      </c>
      <c r="D71" s="95">
        <v>164</v>
      </c>
      <c r="E71" s="89">
        <f t="shared" si="8"/>
        <v>319</v>
      </c>
      <c r="F71" s="94" t="s">
        <v>152</v>
      </c>
      <c r="G71" s="94">
        <v>15</v>
      </c>
      <c r="H71" s="94">
        <v>2</v>
      </c>
      <c r="I71" s="95">
        <v>12</v>
      </c>
      <c r="J71" s="95">
        <v>11</v>
      </c>
      <c r="K71" s="95">
        <v>4</v>
      </c>
      <c r="L71" s="89"/>
      <c r="M71" s="89"/>
      <c r="N71" s="89"/>
      <c r="O71" s="94">
        <v>0</v>
      </c>
      <c r="P71" s="95">
        <v>15</v>
      </c>
      <c r="Q71" s="95">
        <v>0</v>
      </c>
      <c r="R71" s="89">
        <f t="shared" si="9"/>
        <v>15</v>
      </c>
      <c r="S71" s="47"/>
      <c r="T71" s="47"/>
      <c r="U71" s="47"/>
      <c r="V71" s="47"/>
      <c r="W71" s="47"/>
      <c r="X71" s="47"/>
      <c r="Y71" s="47"/>
      <c r="Z71" s="47"/>
    </row>
    <row r="72" spans="1:26" ht="12" customHeight="1">
      <c r="A72" s="92">
        <v>5</v>
      </c>
      <c r="B72" s="93" t="s">
        <v>332</v>
      </c>
      <c r="C72" s="94">
        <v>95</v>
      </c>
      <c r="D72" s="95">
        <v>93</v>
      </c>
      <c r="E72" s="89">
        <f t="shared" si="8"/>
        <v>188</v>
      </c>
      <c r="F72" s="94" t="s">
        <v>146</v>
      </c>
      <c r="G72" s="94">
        <v>11</v>
      </c>
      <c r="H72" s="94">
        <v>3</v>
      </c>
      <c r="I72" s="95">
        <v>7</v>
      </c>
      <c r="J72" s="95">
        <v>10</v>
      </c>
      <c r="K72" s="95">
        <v>1</v>
      </c>
      <c r="L72" s="89"/>
      <c r="M72" s="89"/>
      <c r="N72" s="89"/>
      <c r="O72" s="94">
        <v>0</v>
      </c>
      <c r="P72" s="95">
        <v>10</v>
      </c>
      <c r="Q72" s="95">
        <v>1</v>
      </c>
      <c r="R72" s="89">
        <f t="shared" si="9"/>
        <v>11</v>
      </c>
      <c r="S72" s="47"/>
      <c r="T72" s="47"/>
      <c r="U72" s="47"/>
      <c r="V72" s="47"/>
      <c r="W72" s="47"/>
      <c r="X72" s="47"/>
      <c r="Y72" s="47"/>
      <c r="Z72" s="47"/>
    </row>
    <row r="73" spans="1:26" ht="12" customHeight="1">
      <c r="A73" s="92">
        <v>6</v>
      </c>
      <c r="B73" s="93" t="s">
        <v>333</v>
      </c>
      <c r="C73" s="94">
        <v>45</v>
      </c>
      <c r="D73" s="95">
        <v>42</v>
      </c>
      <c r="E73" s="89">
        <f t="shared" si="8"/>
        <v>87</v>
      </c>
      <c r="F73" s="94" t="s">
        <v>146</v>
      </c>
      <c r="G73" s="94">
        <v>8</v>
      </c>
      <c r="H73" s="94">
        <v>4</v>
      </c>
      <c r="I73" s="95">
        <v>4</v>
      </c>
      <c r="J73" s="95">
        <v>7</v>
      </c>
      <c r="K73" s="95">
        <v>1</v>
      </c>
      <c r="L73" s="89"/>
      <c r="M73" s="89"/>
      <c r="N73" s="89"/>
      <c r="O73" s="94">
        <v>0</v>
      </c>
      <c r="P73" s="95">
        <v>8</v>
      </c>
      <c r="Q73" s="95">
        <v>0</v>
      </c>
      <c r="R73" s="89">
        <f t="shared" si="9"/>
        <v>8</v>
      </c>
      <c r="S73" s="47"/>
      <c r="T73" s="47"/>
      <c r="U73" s="47"/>
      <c r="V73" s="47"/>
      <c r="W73" s="47"/>
      <c r="X73" s="47"/>
      <c r="Y73" s="47"/>
      <c r="Z73" s="47"/>
    </row>
    <row r="74" spans="1:26" ht="12" customHeight="1">
      <c r="A74" s="92">
        <v>7</v>
      </c>
      <c r="B74" s="93" t="s">
        <v>334</v>
      </c>
      <c r="C74" s="94">
        <v>214</v>
      </c>
      <c r="D74" s="95">
        <v>202</v>
      </c>
      <c r="E74" s="89">
        <f t="shared" si="8"/>
        <v>416</v>
      </c>
      <c r="F74" s="94" t="s">
        <v>152</v>
      </c>
      <c r="G74" s="94">
        <v>25</v>
      </c>
      <c r="H74" s="94">
        <v>4</v>
      </c>
      <c r="I74" s="95">
        <v>20</v>
      </c>
      <c r="J74" s="95">
        <v>19</v>
      </c>
      <c r="K74" s="95">
        <v>6</v>
      </c>
      <c r="L74" s="89"/>
      <c r="M74" s="89"/>
      <c r="N74" s="89"/>
      <c r="O74" s="94">
        <v>0</v>
      </c>
      <c r="P74" s="95">
        <v>25</v>
      </c>
      <c r="Q74" s="95">
        <v>0</v>
      </c>
      <c r="R74" s="89">
        <f t="shared" si="9"/>
        <v>25</v>
      </c>
      <c r="S74" s="47"/>
      <c r="T74" s="47"/>
      <c r="U74" s="47"/>
      <c r="V74" s="47"/>
      <c r="W74" s="47"/>
      <c r="X74" s="47"/>
      <c r="Y74" s="47"/>
      <c r="Z74" s="47"/>
    </row>
    <row r="75" spans="1:26" ht="12" customHeight="1">
      <c r="A75" s="92">
        <v>8</v>
      </c>
      <c r="B75" s="93" t="s">
        <v>335</v>
      </c>
      <c r="C75" s="94">
        <v>167</v>
      </c>
      <c r="D75" s="95">
        <v>202</v>
      </c>
      <c r="E75" s="89">
        <f t="shared" si="8"/>
        <v>369</v>
      </c>
      <c r="F75" s="94" t="s">
        <v>146</v>
      </c>
      <c r="G75" s="94">
        <v>25</v>
      </c>
      <c r="H75" s="94">
        <v>5</v>
      </c>
      <c r="I75" s="95">
        <v>19</v>
      </c>
      <c r="J75" s="95">
        <v>0</v>
      </c>
      <c r="K75" s="95">
        <v>25</v>
      </c>
      <c r="L75" s="89"/>
      <c r="M75" s="89"/>
      <c r="N75" s="89"/>
      <c r="O75" s="94">
        <v>0</v>
      </c>
      <c r="P75" s="95">
        <v>25</v>
      </c>
      <c r="Q75" s="95">
        <v>0</v>
      </c>
      <c r="R75" s="89">
        <f t="shared" si="9"/>
        <v>25</v>
      </c>
      <c r="S75" s="47"/>
      <c r="T75" s="47"/>
      <c r="U75" s="47"/>
      <c r="V75" s="47"/>
      <c r="W75" s="47"/>
      <c r="X75" s="47"/>
      <c r="Y75" s="47"/>
      <c r="Z75" s="47"/>
    </row>
    <row r="76" spans="1:26" ht="12" customHeight="1">
      <c r="A76" s="92">
        <v>9</v>
      </c>
      <c r="B76" s="93" t="s">
        <v>336</v>
      </c>
      <c r="C76" s="94">
        <v>82</v>
      </c>
      <c r="D76" s="95">
        <v>92</v>
      </c>
      <c r="E76" s="89">
        <f t="shared" si="8"/>
        <v>174</v>
      </c>
      <c r="F76" s="94" t="s">
        <v>146</v>
      </c>
      <c r="G76" s="94">
        <v>9</v>
      </c>
      <c r="H76" s="94">
        <v>2</v>
      </c>
      <c r="I76" s="95">
        <v>6</v>
      </c>
      <c r="J76" s="95">
        <v>8</v>
      </c>
      <c r="K76" s="95">
        <v>1</v>
      </c>
      <c r="L76" s="89"/>
      <c r="M76" s="89"/>
      <c r="N76" s="89"/>
      <c r="O76" s="94">
        <v>0</v>
      </c>
      <c r="P76" s="95">
        <v>9</v>
      </c>
      <c r="Q76" s="95">
        <v>0</v>
      </c>
      <c r="R76" s="89">
        <f t="shared" si="9"/>
        <v>9</v>
      </c>
      <c r="S76" s="47"/>
      <c r="T76" s="47"/>
      <c r="U76" s="47"/>
      <c r="V76" s="47"/>
      <c r="W76" s="47"/>
      <c r="X76" s="47"/>
      <c r="Y76" s="47"/>
      <c r="Z76" s="47"/>
    </row>
    <row r="77" spans="1:26" ht="12" customHeight="1">
      <c r="A77" s="92">
        <v>10</v>
      </c>
      <c r="B77" s="93" t="s">
        <v>337</v>
      </c>
      <c r="C77" s="94">
        <v>55</v>
      </c>
      <c r="D77" s="95">
        <v>54</v>
      </c>
      <c r="E77" s="89">
        <f t="shared" si="8"/>
        <v>109</v>
      </c>
      <c r="F77" s="94" t="s">
        <v>152</v>
      </c>
      <c r="G77" s="94">
        <v>10</v>
      </c>
      <c r="H77" s="94">
        <v>2</v>
      </c>
      <c r="I77" s="95">
        <v>7</v>
      </c>
      <c r="J77" s="95">
        <v>8</v>
      </c>
      <c r="K77" s="95">
        <v>2</v>
      </c>
      <c r="L77" s="89"/>
      <c r="M77" s="89"/>
      <c r="N77" s="89"/>
      <c r="O77" s="94">
        <v>0</v>
      </c>
      <c r="P77" s="95">
        <v>10</v>
      </c>
      <c r="Q77" s="95">
        <v>0</v>
      </c>
      <c r="R77" s="89">
        <f t="shared" si="9"/>
        <v>10</v>
      </c>
      <c r="S77" s="47"/>
      <c r="T77" s="47"/>
      <c r="U77" s="47"/>
      <c r="V77" s="47"/>
      <c r="W77" s="47"/>
      <c r="X77" s="47"/>
      <c r="Y77" s="47"/>
      <c r="Z77" s="47"/>
    </row>
    <row r="78" spans="1:26" ht="12" customHeight="1">
      <c r="A78" s="92">
        <v>11</v>
      </c>
      <c r="B78" s="93" t="s">
        <v>338</v>
      </c>
      <c r="C78" s="94">
        <v>52</v>
      </c>
      <c r="D78" s="95">
        <v>58</v>
      </c>
      <c r="E78" s="89">
        <f t="shared" si="8"/>
        <v>110</v>
      </c>
      <c r="F78" s="94" t="s">
        <v>146</v>
      </c>
      <c r="G78" s="94">
        <v>8</v>
      </c>
      <c r="H78" s="94">
        <v>1</v>
      </c>
      <c r="I78" s="95">
        <v>6</v>
      </c>
      <c r="J78" s="95">
        <v>0</v>
      </c>
      <c r="K78" s="95">
        <v>8</v>
      </c>
      <c r="L78" s="89"/>
      <c r="M78" s="89"/>
      <c r="N78" s="89"/>
      <c r="O78" s="94">
        <v>0</v>
      </c>
      <c r="P78" s="95">
        <v>7</v>
      </c>
      <c r="Q78" s="95">
        <v>1</v>
      </c>
      <c r="R78" s="89">
        <f t="shared" si="9"/>
        <v>8</v>
      </c>
      <c r="S78" s="47"/>
      <c r="T78" s="47"/>
      <c r="U78" s="47"/>
      <c r="V78" s="47"/>
      <c r="W78" s="47"/>
      <c r="X78" s="47"/>
      <c r="Y78" s="47"/>
      <c r="Z78" s="47"/>
    </row>
    <row r="79" spans="1:26" ht="12" customHeight="1">
      <c r="A79" s="92">
        <v>12</v>
      </c>
      <c r="B79" s="93" t="s">
        <v>339</v>
      </c>
      <c r="C79" s="94">
        <v>55</v>
      </c>
      <c r="D79" s="95">
        <v>57</v>
      </c>
      <c r="E79" s="89">
        <f t="shared" si="8"/>
        <v>112</v>
      </c>
      <c r="F79" s="94" t="s">
        <v>152</v>
      </c>
      <c r="G79" s="94">
        <v>8</v>
      </c>
      <c r="H79" s="94">
        <v>2</v>
      </c>
      <c r="I79" s="95">
        <v>5</v>
      </c>
      <c r="J79" s="95">
        <v>1</v>
      </c>
      <c r="K79" s="95">
        <v>7</v>
      </c>
      <c r="L79" s="89"/>
      <c r="M79" s="89"/>
      <c r="N79" s="89"/>
      <c r="O79" s="94">
        <v>0</v>
      </c>
      <c r="P79" s="95">
        <v>8</v>
      </c>
      <c r="Q79" s="95">
        <v>0</v>
      </c>
      <c r="R79" s="89">
        <f t="shared" si="9"/>
        <v>8</v>
      </c>
      <c r="S79" s="47"/>
      <c r="T79" s="47"/>
      <c r="U79" s="47"/>
      <c r="V79" s="47"/>
      <c r="W79" s="47"/>
      <c r="X79" s="47"/>
      <c r="Y79" s="47"/>
      <c r="Z79" s="47"/>
    </row>
    <row r="80" spans="1:26" ht="12" customHeight="1">
      <c r="A80" s="92">
        <v>13</v>
      </c>
      <c r="B80" s="93" t="s">
        <v>340</v>
      </c>
      <c r="C80" s="94">
        <v>17</v>
      </c>
      <c r="D80" s="95">
        <v>12</v>
      </c>
      <c r="E80" s="89">
        <f t="shared" si="8"/>
        <v>29</v>
      </c>
      <c r="F80" s="94" t="s">
        <v>146</v>
      </c>
      <c r="G80" s="94">
        <v>7</v>
      </c>
      <c r="H80" s="94">
        <v>1</v>
      </c>
      <c r="I80" s="95">
        <v>5</v>
      </c>
      <c r="J80" s="95">
        <v>0</v>
      </c>
      <c r="K80" s="95">
        <v>7</v>
      </c>
      <c r="L80" s="89"/>
      <c r="M80" s="89"/>
      <c r="N80" s="89"/>
      <c r="O80" s="94">
        <v>0</v>
      </c>
      <c r="P80" s="95">
        <v>0</v>
      </c>
      <c r="Q80" s="95">
        <v>7</v>
      </c>
      <c r="R80" s="89">
        <f t="shared" si="9"/>
        <v>7</v>
      </c>
      <c r="S80" s="47"/>
      <c r="T80" s="47"/>
      <c r="U80" s="47"/>
      <c r="V80" s="47"/>
      <c r="W80" s="47"/>
      <c r="X80" s="47"/>
      <c r="Y80" s="47"/>
      <c r="Z80" s="47"/>
    </row>
    <row r="81" spans="1:26" ht="12" customHeight="1">
      <c r="A81" s="92">
        <v>14</v>
      </c>
      <c r="B81" s="93" t="s">
        <v>341</v>
      </c>
      <c r="C81" s="94">
        <v>210</v>
      </c>
      <c r="D81" s="95">
        <v>182</v>
      </c>
      <c r="E81" s="89">
        <f t="shared" si="8"/>
        <v>392</v>
      </c>
      <c r="F81" s="94" t="s">
        <v>146</v>
      </c>
      <c r="G81" s="94">
        <v>22</v>
      </c>
      <c r="H81" s="94">
        <v>6</v>
      </c>
      <c r="I81" s="95">
        <v>15</v>
      </c>
      <c r="J81" s="95">
        <v>0</v>
      </c>
      <c r="K81" s="95">
        <v>22</v>
      </c>
      <c r="L81" s="89"/>
      <c r="M81" s="89"/>
      <c r="N81" s="89"/>
      <c r="O81" s="94">
        <v>0</v>
      </c>
      <c r="P81" s="95">
        <v>22</v>
      </c>
      <c r="Q81" s="95">
        <v>0</v>
      </c>
      <c r="R81" s="89">
        <f t="shared" si="9"/>
        <v>22</v>
      </c>
      <c r="S81" s="47"/>
      <c r="T81" s="47"/>
      <c r="U81" s="47"/>
      <c r="V81" s="47"/>
      <c r="W81" s="47"/>
      <c r="X81" s="47"/>
      <c r="Y81" s="47"/>
      <c r="Z81" s="47"/>
    </row>
    <row r="82" spans="1:26" ht="12" customHeight="1">
      <c r="A82" s="92">
        <v>15</v>
      </c>
      <c r="B82" s="93" t="s">
        <v>342</v>
      </c>
      <c r="C82" s="94">
        <v>43</v>
      </c>
      <c r="D82" s="95">
        <v>33</v>
      </c>
      <c r="E82" s="89">
        <f t="shared" si="8"/>
        <v>76</v>
      </c>
      <c r="F82" s="94" t="s">
        <v>146</v>
      </c>
      <c r="G82" s="94">
        <v>9</v>
      </c>
      <c r="H82" s="94">
        <v>1</v>
      </c>
      <c r="I82" s="95">
        <v>7</v>
      </c>
      <c r="J82" s="95">
        <v>9</v>
      </c>
      <c r="K82" s="95">
        <v>0</v>
      </c>
      <c r="L82" s="89"/>
      <c r="M82" s="89"/>
      <c r="N82" s="89"/>
      <c r="O82" s="94">
        <v>0</v>
      </c>
      <c r="P82" s="95">
        <v>9</v>
      </c>
      <c r="Q82" s="95">
        <v>0</v>
      </c>
      <c r="R82" s="89">
        <f t="shared" si="9"/>
        <v>9</v>
      </c>
      <c r="S82" s="47"/>
      <c r="T82" s="47"/>
      <c r="U82" s="47"/>
      <c r="V82" s="47"/>
      <c r="W82" s="47"/>
      <c r="X82" s="47"/>
      <c r="Y82" s="47"/>
      <c r="Z82" s="47"/>
    </row>
    <row r="83" spans="1:26" ht="12" customHeight="1">
      <c r="A83" s="92">
        <v>16</v>
      </c>
      <c r="B83" s="93" t="s">
        <v>343</v>
      </c>
      <c r="C83" s="94">
        <v>61</v>
      </c>
      <c r="D83" s="95">
        <v>65</v>
      </c>
      <c r="E83" s="89">
        <f t="shared" si="8"/>
        <v>126</v>
      </c>
      <c r="F83" s="94" t="s">
        <v>146</v>
      </c>
      <c r="G83" s="94">
        <v>9</v>
      </c>
      <c r="H83" s="94">
        <v>3</v>
      </c>
      <c r="I83" s="95">
        <v>5</v>
      </c>
      <c r="J83" s="95">
        <v>8</v>
      </c>
      <c r="K83" s="95">
        <v>1</v>
      </c>
      <c r="L83" s="89"/>
      <c r="M83" s="89"/>
      <c r="N83" s="89"/>
      <c r="O83" s="94">
        <v>0</v>
      </c>
      <c r="P83" s="95">
        <v>9</v>
      </c>
      <c r="Q83" s="95">
        <v>0</v>
      </c>
      <c r="R83" s="89">
        <f t="shared" si="9"/>
        <v>9</v>
      </c>
      <c r="S83" s="47"/>
      <c r="T83" s="47"/>
      <c r="U83" s="47"/>
      <c r="V83" s="47"/>
      <c r="W83" s="47"/>
      <c r="X83" s="47"/>
      <c r="Y83" s="47"/>
      <c r="Z83" s="47"/>
    </row>
    <row r="84" spans="1:26" ht="12" customHeight="1">
      <c r="A84" s="92">
        <v>17</v>
      </c>
      <c r="B84" s="93" t="s">
        <v>344</v>
      </c>
      <c r="C84" s="94">
        <v>236</v>
      </c>
      <c r="D84" s="95">
        <v>266</v>
      </c>
      <c r="E84" s="89">
        <f t="shared" si="8"/>
        <v>502</v>
      </c>
      <c r="F84" s="94" t="s">
        <v>152</v>
      </c>
      <c r="G84" s="94">
        <v>25</v>
      </c>
      <c r="H84" s="94">
        <v>11</v>
      </c>
      <c r="I84" s="95">
        <v>13</v>
      </c>
      <c r="J84" s="95">
        <v>18</v>
      </c>
      <c r="K84" s="95">
        <v>7</v>
      </c>
      <c r="L84" s="89"/>
      <c r="M84" s="89"/>
      <c r="N84" s="89"/>
      <c r="O84" s="94">
        <v>0</v>
      </c>
      <c r="P84" s="95">
        <v>24</v>
      </c>
      <c r="Q84" s="95">
        <v>1</v>
      </c>
      <c r="R84" s="89">
        <f t="shared" si="9"/>
        <v>25</v>
      </c>
      <c r="S84" s="47"/>
      <c r="T84" s="47"/>
      <c r="U84" s="47"/>
      <c r="V84" s="47"/>
      <c r="W84" s="47"/>
      <c r="X84" s="47"/>
      <c r="Y84" s="47"/>
      <c r="Z84" s="47"/>
    </row>
    <row r="85" spans="1:26" ht="12" customHeight="1">
      <c r="A85" s="92">
        <v>18</v>
      </c>
      <c r="B85" s="93" t="s">
        <v>345</v>
      </c>
      <c r="C85" s="94">
        <v>83</v>
      </c>
      <c r="D85" s="95">
        <v>86</v>
      </c>
      <c r="E85" s="89">
        <f t="shared" si="8"/>
        <v>169</v>
      </c>
      <c r="F85" s="94" t="s">
        <v>152</v>
      </c>
      <c r="G85" s="94">
        <v>10</v>
      </c>
      <c r="H85" s="94">
        <v>2</v>
      </c>
      <c r="I85" s="95">
        <v>7</v>
      </c>
      <c r="J85" s="95">
        <v>9</v>
      </c>
      <c r="K85" s="95">
        <v>1</v>
      </c>
      <c r="L85" s="89"/>
      <c r="M85" s="89"/>
      <c r="N85" s="89"/>
      <c r="O85" s="94">
        <v>0</v>
      </c>
      <c r="P85" s="95">
        <v>10</v>
      </c>
      <c r="Q85" s="95">
        <v>0</v>
      </c>
      <c r="R85" s="89">
        <f t="shared" si="9"/>
        <v>10</v>
      </c>
      <c r="S85" s="47"/>
      <c r="T85" s="47"/>
      <c r="U85" s="47"/>
      <c r="V85" s="47"/>
      <c r="W85" s="47"/>
      <c r="X85" s="47"/>
      <c r="Y85" s="47"/>
      <c r="Z85" s="47"/>
    </row>
    <row r="86" spans="1:26" ht="12" customHeight="1">
      <c r="A86" s="92">
        <v>19</v>
      </c>
      <c r="B86" s="93" t="s">
        <v>346</v>
      </c>
      <c r="C86" s="94">
        <v>76</v>
      </c>
      <c r="D86" s="95">
        <v>100</v>
      </c>
      <c r="E86" s="89">
        <f t="shared" si="8"/>
        <v>176</v>
      </c>
      <c r="F86" s="94" t="s">
        <v>146</v>
      </c>
      <c r="G86" s="94">
        <v>8</v>
      </c>
      <c r="H86" s="94">
        <v>1</v>
      </c>
      <c r="I86" s="95">
        <v>6</v>
      </c>
      <c r="J86" s="95">
        <v>6</v>
      </c>
      <c r="K86" s="95">
        <v>2</v>
      </c>
      <c r="L86" s="89"/>
      <c r="M86" s="89"/>
      <c r="N86" s="89"/>
      <c r="O86" s="94">
        <v>0</v>
      </c>
      <c r="P86" s="95">
        <v>8</v>
      </c>
      <c r="Q86" s="95">
        <v>0</v>
      </c>
      <c r="R86" s="89">
        <f t="shared" si="9"/>
        <v>8</v>
      </c>
      <c r="S86" s="47"/>
      <c r="T86" s="47"/>
      <c r="U86" s="47"/>
      <c r="V86" s="47"/>
      <c r="W86" s="47"/>
      <c r="X86" s="47"/>
      <c r="Y86" s="47"/>
      <c r="Z86" s="47"/>
    </row>
    <row r="87" spans="1:26" ht="12" customHeight="1">
      <c r="A87" s="92">
        <v>20</v>
      </c>
      <c r="B87" s="93" t="s">
        <v>347</v>
      </c>
      <c r="C87" s="94">
        <v>83</v>
      </c>
      <c r="D87" s="95">
        <v>78</v>
      </c>
      <c r="E87" s="89">
        <f t="shared" si="8"/>
        <v>161</v>
      </c>
      <c r="F87" s="94" t="s">
        <v>146</v>
      </c>
      <c r="G87" s="94">
        <v>8</v>
      </c>
      <c r="H87" s="94">
        <v>1</v>
      </c>
      <c r="I87" s="95">
        <v>6</v>
      </c>
      <c r="J87" s="95">
        <v>8</v>
      </c>
      <c r="K87" s="95">
        <v>0</v>
      </c>
      <c r="L87" s="89"/>
      <c r="M87" s="89"/>
      <c r="N87" s="89"/>
      <c r="O87" s="94">
        <v>0</v>
      </c>
      <c r="P87" s="95">
        <v>8</v>
      </c>
      <c r="Q87" s="95">
        <v>0</v>
      </c>
      <c r="R87" s="89">
        <f t="shared" si="9"/>
        <v>8</v>
      </c>
      <c r="S87" s="47"/>
      <c r="T87" s="47"/>
      <c r="U87" s="47"/>
      <c r="V87" s="47"/>
      <c r="W87" s="47"/>
      <c r="X87" s="47"/>
      <c r="Y87" s="47"/>
      <c r="Z87" s="47"/>
    </row>
    <row r="88" spans="1:26" ht="12" customHeight="1">
      <c r="A88" s="92">
        <v>21</v>
      </c>
      <c r="B88" s="93" t="s">
        <v>348</v>
      </c>
      <c r="C88" s="94">
        <v>162</v>
      </c>
      <c r="D88" s="95">
        <v>168</v>
      </c>
      <c r="E88" s="89">
        <f t="shared" si="8"/>
        <v>330</v>
      </c>
      <c r="F88" s="94" t="s">
        <v>152</v>
      </c>
      <c r="G88" s="94">
        <v>16</v>
      </c>
      <c r="H88" s="94">
        <v>6</v>
      </c>
      <c r="I88" s="95">
        <v>9</v>
      </c>
      <c r="J88" s="95">
        <v>12</v>
      </c>
      <c r="K88" s="95">
        <v>4</v>
      </c>
      <c r="L88" s="89"/>
      <c r="M88" s="89"/>
      <c r="N88" s="89"/>
      <c r="O88" s="94">
        <v>0</v>
      </c>
      <c r="P88" s="95">
        <v>16</v>
      </c>
      <c r="Q88" s="95">
        <v>0</v>
      </c>
      <c r="R88" s="89">
        <f t="shared" si="9"/>
        <v>16</v>
      </c>
      <c r="S88" s="47"/>
      <c r="T88" s="47"/>
      <c r="U88" s="47"/>
      <c r="V88" s="47"/>
      <c r="W88" s="47"/>
      <c r="X88" s="47"/>
      <c r="Y88" s="47"/>
      <c r="Z88" s="47"/>
    </row>
    <row r="89" spans="1:26" ht="12" customHeight="1">
      <c r="A89" s="92">
        <v>22</v>
      </c>
      <c r="B89" s="93" t="s">
        <v>349</v>
      </c>
      <c r="C89" s="94">
        <v>79</v>
      </c>
      <c r="D89" s="95">
        <v>97</v>
      </c>
      <c r="E89" s="89">
        <f t="shared" si="8"/>
        <v>176</v>
      </c>
      <c r="F89" s="94" t="s">
        <v>152</v>
      </c>
      <c r="G89" s="94">
        <v>14</v>
      </c>
      <c r="H89" s="94">
        <v>1</v>
      </c>
      <c r="I89" s="95">
        <v>12</v>
      </c>
      <c r="J89" s="95">
        <v>0</v>
      </c>
      <c r="K89" s="95">
        <v>14</v>
      </c>
      <c r="L89" s="89"/>
      <c r="M89" s="89"/>
      <c r="N89" s="89"/>
      <c r="O89" s="94">
        <v>0</v>
      </c>
      <c r="P89" s="95">
        <v>14</v>
      </c>
      <c r="Q89" s="95">
        <v>0</v>
      </c>
      <c r="R89" s="89">
        <f t="shared" si="9"/>
        <v>14</v>
      </c>
      <c r="S89" s="47"/>
      <c r="T89" s="47"/>
      <c r="U89" s="47"/>
      <c r="V89" s="47"/>
      <c r="W89" s="47"/>
      <c r="X89" s="47"/>
      <c r="Y89" s="47"/>
      <c r="Z89" s="47"/>
    </row>
    <row r="90" spans="1:26" ht="12" customHeight="1">
      <c r="A90" s="92">
        <v>23</v>
      </c>
      <c r="B90" s="93" t="s">
        <v>350</v>
      </c>
      <c r="C90" s="94">
        <v>56</v>
      </c>
      <c r="D90" s="95">
        <v>21</v>
      </c>
      <c r="E90" s="89">
        <f t="shared" si="8"/>
        <v>77</v>
      </c>
      <c r="F90" s="94" t="s">
        <v>146</v>
      </c>
      <c r="G90" s="94">
        <v>8</v>
      </c>
      <c r="H90" s="94">
        <v>1</v>
      </c>
      <c r="I90" s="95">
        <v>6</v>
      </c>
      <c r="J90" s="95">
        <v>6</v>
      </c>
      <c r="K90" s="95">
        <v>2</v>
      </c>
      <c r="L90" s="89"/>
      <c r="M90" s="89"/>
      <c r="N90" s="89"/>
      <c r="O90" s="94">
        <v>0</v>
      </c>
      <c r="P90" s="95">
        <v>8</v>
      </c>
      <c r="Q90" s="95">
        <v>0</v>
      </c>
      <c r="R90" s="89">
        <f t="shared" si="9"/>
        <v>8</v>
      </c>
      <c r="S90" s="47"/>
      <c r="T90" s="47"/>
      <c r="U90" s="47"/>
      <c r="V90" s="47"/>
      <c r="W90" s="47"/>
      <c r="X90" s="47"/>
      <c r="Y90" s="47"/>
      <c r="Z90" s="47"/>
    </row>
    <row r="91" spans="1:26" ht="12" customHeight="1">
      <c r="A91" s="92">
        <v>24</v>
      </c>
      <c r="B91" s="93" t="s">
        <v>351</v>
      </c>
      <c r="C91" s="94">
        <v>164</v>
      </c>
      <c r="D91" s="95">
        <v>166</v>
      </c>
      <c r="E91" s="89">
        <f t="shared" si="8"/>
        <v>330</v>
      </c>
      <c r="F91" s="94" t="s">
        <v>152</v>
      </c>
      <c r="G91" s="94">
        <v>15</v>
      </c>
      <c r="H91" s="94">
        <v>3</v>
      </c>
      <c r="I91" s="95">
        <v>11</v>
      </c>
      <c r="J91" s="95">
        <v>14</v>
      </c>
      <c r="K91" s="95">
        <v>1</v>
      </c>
      <c r="L91" s="89"/>
      <c r="M91" s="89"/>
      <c r="N91" s="89"/>
      <c r="O91" s="94">
        <v>0</v>
      </c>
      <c r="P91" s="95">
        <v>14</v>
      </c>
      <c r="Q91" s="95">
        <v>1</v>
      </c>
      <c r="R91" s="89">
        <f t="shared" si="9"/>
        <v>15</v>
      </c>
      <c r="S91" s="47"/>
      <c r="T91" s="47"/>
      <c r="U91" s="47"/>
      <c r="V91" s="47"/>
      <c r="W91" s="47"/>
      <c r="X91" s="47"/>
      <c r="Y91" s="47"/>
      <c r="Z91" s="47"/>
    </row>
    <row r="92" spans="1:26" ht="12" customHeight="1">
      <c r="A92" s="92">
        <v>25</v>
      </c>
      <c r="B92" s="93" t="s">
        <v>352</v>
      </c>
      <c r="C92" s="94">
        <v>124</v>
      </c>
      <c r="D92" s="95">
        <v>181</v>
      </c>
      <c r="E92" s="89">
        <f t="shared" si="8"/>
        <v>305</v>
      </c>
      <c r="F92" s="94" t="s">
        <v>152</v>
      </c>
      <c r="G92" s="94">
        <v>15</v>
      </c>
      <c r="H92" s="94">
        <v>4</v>
      </c>
      <c r="I92" s="95">
        <v>10</v>
      </c>
      <c r="J92" s="95">
        <v>14</v>
      </c>
      <c r="K92" s="95">
        <v>1</v>
      </c>
      <c r="L92" s="89"/>
      <c r="M92" s="89"/>
      <c r="N92" s="89"/>
      <c r="O92" s="94">
        <v>0</v>
      </c>
      <c r="P92" s="95">
        <v>15</v>
      </c>
      <c r="Q92" s="95">
        <v>0</v>
      </c>
      <c r="R92" s="89">
        <f t="shared" si="9"/>
        <v>15</v>
      </c>
      <c r="S92" s="47"/>
      <c r="T92" s="47"/>
      <c r="U92" s="47"/>
      <c r="V92" s="47"/>
      <c r="W92" s="47"/>
      <c r="X92" s="47"/>
      <c r="Y92" s="47"/>
      <c r="Z92" s="47"/>
    </row>
    <row r="93" spans="1:26" ht="12" customHeight="1">
      <c r="A93" s="92">
        <v>26</v>
      </c>
      <c r="B93" s="93" t="s">
        <v>353</v>
      </c>
      <c r="C93" s="94">
        <v>689</v>
      </c>
      <c r="D93" s="95">
        <v>797</v>
      </c>
      <c r="E93" s="89">
        <f t="shared" si="8"/>
        <v>1486</v>
      </c>
      <c r="F93" s="94" t="s">
        <v>152</v>
      </c>
      <c r="G93" s="94">
        <v>90</v>
      </c>
      <c r="H93" s="94">
        <v>27</v>
      </c>
      <c r="I93" s="95">
        <v>62</v>
      </c>
      <c r="J93" s="95">
        <v>34</v>
      </c>
      <c r="K93" s="95">
        <v>56</v>
      </c>
      <c r="L93" s="89"/>
      <c r="M93" s="89"/>
      <c r="N93" s="89"/>
      <c r="O93" s="94">
        <v>0</v>
      </c>
      <c r="P93" s="95">
        <v>87</v>
      </c>
      <c r="Q93" s="95">
        <v>3</v>
      </c>
      <c r="R93" s="89">
        <f t="shared" si="9"/>
        <v>90</v>
      </c>
      <c r="S93" s="47"/>
      <c r="T93" s="47"/>
      <c r="U93" s="47"/>
      <c r="V93" s="47"/>
      <c r="W93" s="47"/>
      <c r="X93" s="47"/>
      <c r="Y93" s="47"/>
      <c r="Z93" s="47"/>
    </row>
    <row r="94" spans="1:26" ht="12" customHeight="1">
      <c r="A94" s="92">
        <v>27</v>
      </c>
      <c r="B94" s="93" t="s">
        <v>354</v>
      </c>
      <c r="C94" s="94">
        <v>472</v>
      </c>
      <c r="D94" s="95">
        <v>691</v>
      </c>
      <c r="E94" s="89">
        <f t="shared" si="8"/>
        <v>1163</v>
      </c>
      <c r="F94" s="94" t="s">
        <v>152</v>
      </c>
      <c r="G94" s="94">
        <v>69</v>
      </c>
      <c r="H94" s="94">
        <v>25</v>
      </c>
      <c r="I94" s="95">
        <v>43</v>
      </c>
      <c r="J94" s="95">
        <v>37</v>
      </c>
      <c r="K94" s="95">
        <v>32</v>
      </c>
      <c r="L94" s="89"/>
      <c r="M94" s="89"/>
      <c r="N94" s="89"/>
      <c r="O94" s="94">
        <v>0</v>
      </c>
      <c r="P94" s="95">
        <v>61</v>
      </c>
      <c r="Q94" s="95">
        <v>8</v>
      </c>
      <c r="R94" s="89">
        <f t="shared" si="9"/>
        <v>69</v>
      </c>
      <c r="S94" s="47"/>
      <c r="T94" s="47"/>
      <c r="U94" s="47"/>
      <c r="V94" s="47"/>
      <c r="W94" s="47"/>
      <c r="X94" s="47"/>
      <c r="Y94" s="47"/>
      <c r="Z94" s="47"/>
    </row>
    <row r="95" spans="1:26" ht="12" customHeight="1">
      <c r="A95" s="92">
        <v>28</v>
      </c>
      <c r="B95" s="93" t="s">
        <v>355</v>
      </c>
      <c r="C95" s="94">
        <v>429</v>
      </c>
      <c r="D95" s="95">
        <v>387</v>
      </c>
      <c r="E95" s="89">
        <f t="shared" si="8"/>
        <v>816</v>
      </c>
      <c r="F95" s="94" t="s">
        <v>152</v>
      </c>
      <c r="G95" s="94">
        <v>51</v>
      </c>
      <c r="H95" s="94">
        <v>12</v>
      </c>
      <c r="I95" s="95">
        <v>38</v>
      </c>
      <c r="J95" s="95">
        <v>0</v>
      </c>
      <c r="K95" s="95">
        <v>51</v>
      </c>
      <c r="L95" s="89"/>
      <c r="M95" s="89"/>
      <c r="N95" s="89"/>
      <c r="O95" s="94">
        <v>0</v>
      </c>
      <c r="P95" s="95">
        <v>51</v>
      </c>
      <c r="Q95" s="95">
        <v>0</v>
      </c>
      <c r="R95" s="89">
        <f t="shared" si="9"/>
        <v>51</v>
      </c>
      <c r="S95" s="47"/>
      <c r="T95" s="47"/>
      <c r="U95" s="47"/>
      <c r="V95" s="47"/>
      <c r="W95" s="47"/>
      <c r="X95" s="47"/>
      <c r="Y95" s="47"/>
      <c r="Z95" s="47"/>
    </row>
    <row r="96" spans="1:26" ht="12" customHeight="1">
      <c r="A96" s="92">
        <v>29</v>
      </c>
      <c r="B96" s="93" t="s">
        <v>356</v>
      </c>
      <c r="C96" s="94">
        <v>160</v>
      </c>
      <c r="D96" s="95">
        <v>147</v>
      </c>
      <c r="E96" s="89">
        <f t="shared" si="8"/>
        <v>307</v>
      </c>
      <c r="F96" s="94" t="s">
        <v>146</v>
      </c>
      <c r="G96" s="94">
        <v>24</v>
      </c>
      <c r="H96" s="94">
        <v>9</v>
      </c>
      <c r="I96" s="95">
        <v>14</v>
      </c>
      <c r="J96" s="95">
        <v>1</v>
      </c>
      <c r="K96" s="95">
        <v>23</v>
      </c>
      <c r="L96" s="89"/>
      <c r="M96" s="89"/>
      <c r="N96" s="89"/>
      <c r="O96" s="94">
        <v>0</v>
      </c>
      <c r="P96" s="95">
        <v>23</v>
      </c>
      <c r="Q96" s="95">
        <v>1</v>
      </c>
      <c r="R96" s="89">
        <f t="shared" si="9"/>
        <v>24</v>
      </c>
      <c r="S96" s="47"/>
      <c r="T96" s="47"/>
      <c r="U96" s="47"/>
      <c r="V96" s="47"/>
      <c r="W96" s="47"/>
      <c r="X96" s="47"/>
      <c r="Y96" s="47"/>
      <c r="Z96" s="47"/>
    </row>
    <row r="97" spans="1:26" ht="12" customHeight="1">
      <c r="A97" s="92">
        <v>30</v>
      </c>
      <c r="B97" s="93" t="s">
        <v>357</v>
      </c>
      <c r="C97" s="94">
        <v>18</v>
      </c>
      <c r="D97" s="95">
        <v>19</v>
      </c>
      <c r="E97" s="89">
        <f t="shared" si="8"/>
        <v>37</v>
      </c>
      <c r="F97" s="94" t="s">
        <v>163</v>
      </c>
      <c r="G97" s="94">
        <v>18</v>
      </c>
      <c r="H97" s="94">
        <v>6</v>
      </c>
      <c r="I97" s="95">
        <v>11</v>
      </c>
      <c r="J97" s="95">
        <v>0</v>
      </c>
      <c r="K97" s="95">
        <v>18</v>
      </c>
      <c r="L97" s="89"/>
      <c r="M97" s="89"/>
      <c r="N97" s="89"/>
      <c r="O97" s="94">
        <v>11</v>
      </c>
      <c r="P97" s="95">
        <v>5</v>
      </c>
      <c r="Q97" s="95">
        <v>2</v>
      </c>
      <c r="R97" s="89">
        <f t="shared" si="9"/>
        <v>18</v>
      </c>
      <c r="S97" s="47"/>
      <c r="T97" s="47"/>
      <c r="U97" s="47"/>
      <c r="V97" s="47"/>
      <c r="W97" s="47"/>
      <c r="X97" s="47"/>
      <c r="Y97" s="47"/>
      <c r="Z97" s="47"/>
    </row>
    <row r="98" spans="1:26" ht="12" customHeight="1">
      <c r="A98" s="92">
        <v>31</v>
      </c>
      <c r="B98" s="93" t="s">
        <v>358</v>
      </c>
      <c r="C98" s="94">
        <v>25</v>
      </c>
      <c r="D98" s="95">
        <v>18</v>
      </c>
      <c r="E98" s="89">
        <f t="shared" si="8"/>
        <v>43</v>
      </c>
      <c r="F98" s="94" t="s">
        <v>163</v>
      </c>
      <c r="G98" s="94">
        <v>8</v>
      </c>
      <c r="H98" s="94">
        <v>2</v>
      </c>
      <c r="I98" s="95">
        <v>5</v>
      </c>
      <c r="J98" s="95">
        <v>0</v>
      </c>
      <c r="K98" s="95">
        <v>8</v>
      </c>
      <c r="L98" s="89"/>
      <c r="M98" s="89"/>
      <c r="N98" s="89"/>
      <c r="O98" s="94">
        <v>0</v>
      </c>
      <c r="P98" s="95">
        <v>8</v>
      </c>
      <c r="Q98" s="95">
        <v>0</v>
      </c>
      <c r="R98" s="89">
        <f t="shared" si="9"/>
        <v>8</v>
      </c>
      <c r="S98" s="47"/>
      <c r="T98" s="47"/>
      <c r="U98" s="47"/>
      <c r="V98" s="47"/>
      <c r="W98" s="47"/>
      <c r="X98" s="47"/>
      <c r="Y98" s="47"/>
      <c r="Z98" s="47"/>
    </row>
    <row r="99" spans="1:26" ht="12" customHeight="1">
      <c r="A99" s="92">
        <v>32</v>
      </c>
      <c r="B99" s="93" t="s">
        <v>359</v>
      </c>
      <c r="C99" s="94">
        <v>75</v>
      </c>
      <c r="D99" s="95">
        <v>76</v>
      </c>
      <c r="E99" s="89">
        <f t="shared" si="8"/>
        <v>151</v>
      </c>
      <c r="F99" s="94" t="s">
        <v>163</v>
      </c>
      <c r="G99" s="94">
        <v>10</v>
      </c>
      <c r="H99" s="94">
        <v>3</v>
      </c>
      <c r="I99" s="95">
        <v>6</v>
      </c>
      <c r="J99" s="95">
        <v>0</v>
      </c>
      <c r="K99" s="95">
        <v>10</v>
      </c>
      <c r="L99" s="89"/>
      <c r="M99" s="89"/>
      <c r="N99" s="89"/>
      <c r="O99" s="94">
        <v>0</v>
      </c>
      <c r="P99" s="95">
        <v>10</v>
      </c>
      <c r="Q99" s="95">
        <v>0</v>
      </c>
      <c r="R99" s="89">
        <f t="shared" si="9"/>
        <v>10</v>
      </c>
      <c r="S99" s="47"/>
      <c r="T99" s="47"/>
      <c r="U99" s="47"/>
      <c r="V99" s="47"/>
      <c r="W99" s="47"/>
      <c r="X99" s="47"/>
      <c r="Y99" s="47"/>
      <c r="Z99" s="47"/>
    </row>
    <row r="100" spans="1:26" ht="12" customHeight="1">
      <c r="A100" s="92">
        <v>33</v>
      </c>
      <c r="B100" s="93" t="s">
        <v>360</v>
      </c>
      <c r="C100" s="94">
        <v>67</v>
      </c>
      <c r="D100" s="95">
        <v>81</v>
      </c>
      <c r="E100" s="89">
        <f t="shared" si="8"/>
        <v>148</v>
      </c>
      <c r="F100" s="94" t="s">
        <v>295</v>
      </c>
      <c r="G100" s="94">
        <v>11</v>
      </c>
      <c r="H100" s="94">
        <v>3</v>
      </c>
      <c r="I100" s="95">
        <v>7</v>
      </c>
      <c r="J100" s="95">
        <v>0</v>
      </c>
      <c r="K100" s="95">
        <v>11</v>
      </c>
      <c r="L100" s="89"/>
      <c r="M100" s="89"/>
      <c r="N100" s="89"/>
      <c r="O100" s="94">
        <v>0</v>
      </c>
      <c r="P100" s="95">
        <v>11</v>
      </c>
      <c r="Q100" s="95">
        <v>0</v>
      </c>
      <c r="R100" s="89">
        <f t="shared" si="9"/>
        <v>11</v>
      </c>
      <c r="S100" s="47"/>
      <c r="T100" s="47"/>
      <c r="U100" s="47"/>
      <c r="V100" s="47"/>
      <c r="W100" s="47"/>
      <c r="X100" s="47"/>
      <c r="Y100" s="47"/>
      <c r="Z100" s="47"/>
    </row>
    <row r="101" spans="1:26" ht="12" customHeight="1">
      <c r="A101" s="85" t="s">
        <v>135</v>
      </c>
      <c r="B101" s="85"/>
      <c r="C101" s="86">
        <f t="shared" ref="C101:E101" si="10">SUM(C68:C100)</f>
        <v>4511</v>
      </c>
      <c r="D101" s="86">
        <f t="shared" si="10"/>
        <v>4930</v>
      </c>
      <c r="E101" s="86">
        <f t="shared" si="10"/>
        <v>9441</v>
      </c>
      <c r="F101" s="86"/>
      <c r="G101" s="86">
        <f t="shared" ref="G101:R101" si="11">SUM(G68:G100)</f>
        <v>600</v>
      </c>
      <c r="H101" s="86">
        <f t="shared" si="11"/>
        <v>165</v>
      </c>
      <c r="I101" s="86">
        <f t="shared" si="11"/>
        <v>403</v>
      </c>
      <c r="J101" s="86">
        <f t="shared" si="11"/>
        <v>271</v>
      </c>
      <c r="K101" s="86">
        <f t="shared" si="11"/>
        <v>329</v>
      </c>
      <c r="L101" s="86">
        <f t="shared" si="11"/>
        <v>0</v>
      </c>
      <c r="M101" s="86">
        <f t="shared" si="11"/>
        <v>0</v>
      </c>
      <c r="N101" s="86">
        <f t="shared" si="11"/>
        <v>0</v>
      </c>
      <c r="O101" s="86">
        <f t="shared" si="11"/>
        <v>11</v>
      </c>
      <c r="P101" s="86">
        <f t="shared" si="11"/>
        <v>561</v>
      </c>
      <c r="Q101" s="86">
        <f t="shared" si="11"/>
        <v>28</v>
      </c>
      <c r="R101" s="86">
        <f t="shared" si="11"/>
        <v>600</v>
      </c>
      <c r="S101" s="47"/>
      <c r="T101" s="47"/>
      <c r="U101" s="47"/>
      <c r="V101" s="47"/>
      <c r="W101" s="47"/>
      <c r="X101" s="47"/>
      <c r="Y101" s="47"/>
      <c r="Z101" s="47"/>
    </row>
    <row r="102" spans="1:26" ht="12" customHeight="1">
      <c r="A102" s="85" t="s">
        <v>130</v>
      </c>
      <c r="B102" s="85"/>
      <c r="C102" s="86">
        <f t="shared" ref="C102:E102" si="12">C101+C66+C36</f>
        <v>9915</v>
      </c>
      <c r="D102" s="86">
        <f t="shared" si="12"/>
        <v>10569</v>
      </c>
      <c r="E102" s="86">
        <f t="shared" si="12"/>
        <v>20484</v>
      </c>
      <c r="F102" s="86"/>
      <c r="G102" s="86">
        <f t="shared" ref="G102:R102" si="13">G101+G66+G36</f>
        <v>1308</v>
      </c>
      <c r="H102" s="86">
        <f t="shared" si="13"/>
        <v>350</v>
      </c>
      <c r="I102" s="86">
        <f t="shared" si="13"/>
        <v>868</v>
      </c>
      <c r="J102" s="86">
        <f t="shared" si="13"/>
        <v>634</v>
      </c>
      <c r="K102" s="86">
        <f t="shared" si="13"/>
        <v>674</v>
      </c>
      <c r="L102" s="86">
        <f t="shared" si="13"/>
        <v>0</v>
      </c>
      <c r="M102" s="86">
        <f t="shared" si="13"/>
        <v>0</v>
      </c>
      <c r="N102" s="86">
        <f t="shared" si="13"/>
        <v>0</v>
      </c>
      <c r="O102" s="86">
        <f t="shared" si="13"/>
        <v>23</v>
      </c>
      <c r="P102" s="86">
        <f t="shared" si="13"/>
        <v>1233</v>
      </c>
      <c r="Q102" s="86">
        <f t="shared" si="13"/>
        <v>52</v>
      </c>
      <c r="R102" s="86">
        <f t="shared" si="13"/>
        <v>1308</v>
      </c>
      <c r="S102" s="96"/>
      <c r="T102" s="47"/>
      <c r="U102" s="47"/>
      <c r="V102" s="47"/>
      <c r="W102" s="47"/>
      <c r="X102" s="47"/>
      <c r="Y102" s="47"/>
      <c r="Z102" s="47"/>
    </row>
    <row r="103" spans="1:26" ht="12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2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2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2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2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2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2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2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2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2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2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2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2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2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2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2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2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2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2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2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2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2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2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2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2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2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2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2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2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2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2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2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2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2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2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2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2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2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2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2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2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2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2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2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2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2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2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2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2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2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2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2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2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2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2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2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2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2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2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2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2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2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2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2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2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2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2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2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2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2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2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2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2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2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2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2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2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2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2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2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2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2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2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2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2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2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2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2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2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2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2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2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2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2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2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2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2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2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2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2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2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2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2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2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2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2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2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2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2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2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2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2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2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2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2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2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2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2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2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2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2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2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2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2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2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2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2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2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2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2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2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2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2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2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2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2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2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2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2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2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2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2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2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2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2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2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2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2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2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2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2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2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2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2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2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2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2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2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2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2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2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2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2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2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2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2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2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2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2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2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2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2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2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2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2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2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2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2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2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2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2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2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2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2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2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2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2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2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2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2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2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2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2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2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2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2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2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2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2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2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2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2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2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2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2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2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2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2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2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2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2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2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2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2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2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2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2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2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2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2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2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2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2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2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2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2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2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2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2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2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2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2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2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2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2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2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2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2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2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2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2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2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2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2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2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2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2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2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2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2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2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2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2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2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2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2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2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2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2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2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2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2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2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2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2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2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2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2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2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2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2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2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2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2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2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2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2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2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2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2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2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2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2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2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2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2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2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2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2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2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2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2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2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2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2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2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2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2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2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2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2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2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2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2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2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2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2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2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2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2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2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2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2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2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2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2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2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2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2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2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2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2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2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2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2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2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2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2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2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2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2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2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2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2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2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2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2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2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2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2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2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2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2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2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2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2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2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2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2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2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2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2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2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2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2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2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2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2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2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2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2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2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2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2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2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2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2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2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2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2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2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2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2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2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2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2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2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2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2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2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2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2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2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2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2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2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2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2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2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2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2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2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2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2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2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2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2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2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2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2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2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2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2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2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2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2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2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2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2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2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2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2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2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2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2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2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2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2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2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2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2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2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2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2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2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2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2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2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2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2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2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2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2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2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2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2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2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2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2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2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2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2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2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2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2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2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2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2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2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2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2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2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2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2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2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2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2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2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2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2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2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2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2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2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2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2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2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2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2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2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2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2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2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2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2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2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2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2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2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2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2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2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2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2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2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2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2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2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2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2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2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2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2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2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2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2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2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2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2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2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2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2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2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2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2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2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2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2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2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2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2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2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2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2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2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2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2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2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2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2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2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2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2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2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2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2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2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2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2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2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2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2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2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2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2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2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2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2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2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2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2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2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2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2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2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2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2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2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2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2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2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2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2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2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2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2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2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2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2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2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2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2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2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2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2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2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2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2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2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2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2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2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2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2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2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2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2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2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2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2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2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2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2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2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2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2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2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2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2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2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2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2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2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2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2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2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2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2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2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2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2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2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2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2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2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2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2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2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2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2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2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2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2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2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2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2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2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2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2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2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2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2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2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2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2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2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2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2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2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2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2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2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2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2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2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2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2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2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2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2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2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2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2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2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2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2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2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2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2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2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2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2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2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2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2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2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2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2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2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2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2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2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2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2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2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2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2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2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2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2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2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2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2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2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2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2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2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2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2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2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2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2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2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2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2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2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2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2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2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2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2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2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2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2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2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2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2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2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2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2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2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2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2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2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2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2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2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2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2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2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2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2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2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2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2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2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2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2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2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2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2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2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2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2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2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2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2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2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2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2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2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2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2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2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2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2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2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2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2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2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2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2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2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2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2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2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2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2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2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2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2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2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2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2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2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2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2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2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2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2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2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2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2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2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2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2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2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2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2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2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2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2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2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2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2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2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2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2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2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2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2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2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2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2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2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2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2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2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2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2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2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2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2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2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2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2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2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2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2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2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2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2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2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2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2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2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2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2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2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2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2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2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2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2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2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2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2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2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2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2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2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2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2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2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2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2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2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2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2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2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2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2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2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2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2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2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2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2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2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2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2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2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2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2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2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2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2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2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2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2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2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2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2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2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2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2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2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2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2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2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2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2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2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2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2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2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2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2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2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2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2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2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2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2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2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2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2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2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2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2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2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2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2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2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2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2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2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2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2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2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2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2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2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2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2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2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 spans="1:26" ht="12" customHeight="1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 spans="1:26" ht="12" customHeight="1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  <row r="1001" spans="1:26" ht="12" customHeight="1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47"/>
      <c r="P1001" s="47"/>
      <c r="Q1001" s="47"/>
      <c r="R1001" s="47"/>
      <c r="S1001" s="47"/>
      <c r="T1001" s="47"/>
      <c r="U1001" s="47"/>
      <c r="V1001" s="47"/>
      <c r="W1001" s="47"/>
      <c r="X1001" s="47"/>
      <c r="Y1001" s="47"/>
      <c r="Z1001" s="47"/>
    </row>
    <row r="1002" spans="1:26" ht="12" customHeight="1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47"/>
      <c r="P1002" s="47"/>
      <c r="Q1002" s="47"/>
      <c r="R1002" s="47"/>
      <c r="S1002" s="47"/>
      <c r="T1002" s="47"/>
      <c r="U1002" s="47"/>
      <c r="V1002" s="47"/>
      <c r="W1002" s="47"/>
      <c r="X1002" s="47"/>
      <c r="Y1002" s="47"/>
      <c r="Z1002" s="47"/>
    </row>
    <row r="1003" spans="1:26" ht="12" customHeight="1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47"/>
      <c r="P1003" s="47"/>
      <c r="Q1003" s="47"/>
      <c r="R1003" s="47"/>
      <c r="S1003" s="47"/>
      <c r="T1003" s="47"/>
      <c r="U1003" s="47"/>
      <c r="V1003" s="47"/>
      <c r="W1003" s="47"/>
      <c r="X1003" s="47"/>
      <c r="Y1003" s="47"/>
      <c r="Z1003" s="47"/>
    </row>
    <row r="1004" spans="1:26" ht="12" customHeight="1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47"/>
      <c r="P1004" s="47"/>
      <c r="Q1004" s="47"/>
      <c r="R1004" s="47"/>
      <c r="S1004" s="47"/>
      <c r="T1004" s="47"/>
      <c r="U1004" s="47"/>
      <c r="V1004" s="47"/>
      <c r="W1004" s="47"/>
      <c r="X1004" s="47"/>
      <c r="Y1004" s="47"/>
      <c r="Z1004" s="47"/>
    </row>
    <row r="1005" spans="1:26" ht="12" customHeight="1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47"/>
      <c r="P1005" s="47"/>
      <c r="Q1005" s="47"/>
      <c r="R1005" s="47"/>
      <c r="S1005" s="47"/>
      <c r="T1005" s="47"/>
      <c r="U1005" s="47"/>
      <c r="V1005" s="47"/>
      <c r="W1005" s="47"/>
      <c r="X1005" s="47"/>
      <c r="Y1005" s="47"/>
      <c r="Z1005" s="47"/>
    </row>
    <row r="1006" spans="1:26" ht="12" customHeight="1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47"/>
      <c r="P1006" s="47"/>
      <c r="Q1006" s="47"/>
      <c r="R1006" s="47"/>
      <c r="S1006" s="47"/>
      <c r="T1006" s="47"/>
      <c r="U1006" s="47"/>
      <c r="V1006" s="47"/>
      <c r="W1006" s="47"/>
      <c r="X1006" s="47"/>
      <c r="Y1006" s="47"/>
      <c r="Z1006" s="47"/>
    </row>
    <row r="1007" spans="1:26" ht="12" customHeight="1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47"/>
      <c r="P1007" s="47"/>
      <c r="Q1007" s="47"/>
      <c r="R1007" s="47"/>
      <c r="S1007" s="47"/>
      <c r="T1007" s="47"/>
      <c r="U1007" s="47"/>
      <c r="V1007" s="47"/>
      <c r="W1007" s="47"/>
      <c r="X1007" s="47"/>
      <c r="Y1007" s="47"/>
      <c r="Z1007" s="47"/>
    </row>
    <row r="1008" spans="1:26" ht="12" customHeight="1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47"/>
      <c r="P1008" s="47"/>
      <c r="Q1008" s="47"/>
      <c r="R1008" s="47"/>
      <c r="S1008" s="47"/>
      <c r="T1008" s="47"/>
      <c r="U1008" s="47"/>
      <c r="V1008" s="47"/>
      <c r="W1008" s="47"/>
      <c r="X1008" s="47"/>
      <c r="Y1008" s="47"/>
      <c r="Z1008" s="47"/>
    </row>
    <row r="1009" spans="1:26" ht="12" customHeight="1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47"/>
      <c r="P1009" s="47"/>
      <c r="Q1009" s="47"/>
      <c r="R1009" s="47"/>
      <c r="S1009" s="47"/>
      <c r="T1009" s="47"/>
      <c r="U1009" s="47"/>
      <c r="V1009" s="47"/>
      <c r="W1009" s="47"/>
      <c r="X1009" s="47"/>
      <c r="Y1009" s="47"/>
      <c r="Z1009" s="47"/>
    </row>
    <row r="1010" spans="1:26" ht="12" customHeight="1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47"/>
      <c r="P1010" s="47"/>
      <c r="Q1010" s="47"/>
      <c r="R1010" s="47"/>
      <c r="S1010" s="47"/>
      <c r="T1010" s="47"/>
      <c r="U1010" s="47"/>
      <c r="V1010" s="47"/>
      <c r="W1010" s="47"/>
      <c r="X1010" s="47"/>
      <c r="Y1010" s="47"/>
      <c r="Z1010" s="47"/>
    </row>
    <row r="1011" spans="1:26" ht="12" customHeight="1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47"/>
      <c r="P1011" s="47"/>
      <c r="Q1011" s="47"/>
      <c r="R1011" s="47"/>
      <c r="S1011" s="47"/>
      <c r="T1011" s="47"/>
      <c r="U1011" s="47"/>
      <c r="V1011" s="47"/>
      <c r="W1011" s="47"/>
      <c r="X1011" s="47"/>
      <c r="Y1011" s="47"/>
      <c r="Z1011" s="47"/>
    </row>
    <row r="1012" spans="1:26" ht="12" customHeight="1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47"/>
      <c r="P1012" s="47"/>
      <c r="Q1012" s="47"/>
      <c r="R1012" s="47"/>
      <c r="S1012" s="47"/>
      <c r="T1012" s="47"/>
      <c r="U1012" s="47"/>
      <c r="V1012" s="47"/>
      <c r="W1012" s="47"/>
      <c r="X1012" s="47"/>
      <c r="Y1012" s="47"/>
      <c r="Z1012" s="47"/>
    </row>
    <row r="1013" spans="1:26" ht="12" customHeight="1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47"/>
      <c r="P1013" s="47"/>
      <c r="Q1013" s="47"/>
      <c r="R1013" s="47"/>
      <c r="S1013" s="47"/>
      <c r="T1013" s="47"/>
      <c r="U1013" s="47"/>
      <c r="V1013" s="47"/>
      <c r="W1013" s="47"/>
      <c r="X1013" s="47"/>
      <c r="Y1013" s="47"/>
      <c r="Z1013" s="47"/>
    </row>
    <row r="1014" spans="1:26" ht="12" customHeight="1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47"/>
      <c r="P1014" s="47"/>
      <c r="Q1014" s="47"/>
      <c r="R1014" s="47"/>
      <c r="S1014" s="47"/>
      <c r="T1014" s="47"/>
      <c r="U1014" s="47"/>
      <c r="V1014" s="47"/>
      <c r="W1014" s="47"/>
      <c r="X1014" s="47"/>
      <c r="Y1014" s="47"/>
      <c r="Z1014" s="47"/>
    </row>
    <row r="1015" spans="1:26" ht="12" customHeight="1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47"/>
      <c r="P1015" s="47"/>
      <c r="Q1015" s="47"/>
      <c r="R1015" s="47"/>
      <c r="S1015" s="47"/>
      <c r="T1015" s="47"/>
      <c r="U1015" s="47"/>
      <c r="V1015" s="47"/>
      <c r="W1015" s="47"/>
      <c r="X1015" s="47"/>
      <c r="Y1015" s="47"/>
      <c r="Z1015" s="47"/>
    </row>
    <row r="1016" spans="1:26" ht="12" customHeight="1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47"/>
      <c r="P1016" s="47"/>
      <c r="Q1016" s="47"/>
      <c r="R1016" s="47"/>
      <c r="S1016" s="47"/>
      <c r="T1016" s="47"/>
      <c r="U1016" s="47"/>
      <c r="V1016" s="47"/>
      <c r="W1016" s="47"/>
      <c r="X1016" s="47"/>
      <c r="Y1016" s="47"/>
      <c r="Z1016" s="47"/>
    </row>
    <row r="1017" spans="1:26" ht="12" customHeight="1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47"/>
      <c r="P1017" s="47"/>
      <c r="Q1017" s="47"/>
      <c r="R1017" s="47"/>
      <c r="S1017" s="47"/>
      <c r="T1017" s="47"/>
      <c r="U1017" s="47"/>
      <c r="V1017" s="47"/>
      <c r="W1017" s="47"/>
      <c r="X1017" s="47"/>
      <c r="Y1017" s="47"/>
      <c r="Z1017" s="47"/>
    </row>
    <row r="1018" spans="1:26" ht="12" customHeight="1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47"/>
      <c r="P1018" s="47"/>
      <c r="Q1018" s="47"/>
      <c r="R1018" s="47"/>
      <c r="S1018" s="47"/>
      <c r="T1018" s="47"/>
      <c r="U1018" s="47"/>
      <c r="V1018" s="47"/>
      <c r="W1018" s="47"/>
      <c r="X1018" s="47"/>
      <c r="Y1018" s="47"/>
      <c r="Z1018" s="47"/>
    </row>
    <row r="1019" spans="1:26" ht="12" customHeight="1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47"/>
      <c r="P1019" s="47"/>
      <c r="Q1019" s="47"/>
      <c r="R1019" s="47"/>
      <c r="S1019" s="47"/>
      <c r="T1019" s="47"/>
      <c r="U1019" s="47"/>
      <c r="V1019" s="47"/>
      <c r="W1019" s="47"/>
      <c r="X1019" s="47"/>
      <c r="Y1019" s="47"/>
      <c r="Z1019" s="47"/>
    </row>
    <row r="1020" spans="1:26" ht="12" customHeight="1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47"/>
      <c r="P1020" s="47"/>
      <c r="Q1020" s="47"/>
      <c r="R1020" s="47"/>
      <c r="S1020" s="47"/>
      <c r="T1020" s="47"/>
      <c r="U1020" s="47"/>
      <c r="V1020" s="47"/>
      <c r="W1020" s="47"/>
      <c r="X1020" s="47"/>
      <c r="Y1020" s="47"/>
      <c r="Z1020" s="47"/>
    </row>
    <row r="1021" spans="1:26" ht="12" customHeight="1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47"/>
      <c r="P1021" s="47"/>
      <c r="Q1021" s="47"/>
      <c r="R1021" s="47"/>
      <c r="S1021" s="47"/>
      <c r="T1021" s="47"/>
      <c r="U1021" s="47"/>
      <c r="V1021" s="47"/>
      <c r="W1021" s="47"/>
      <c r="X1021" s="47"/>
      <c r="Y1021" s="47"/>
      <c r="Z1021" s="47"/>
    </row>
    <row r="1022" spans="1:26" ht="12" customHeight="1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47"/>
      <c r="P1022" s="47"/>
      <c r="Q1022" s="47"/>
      <c r="R1022" s="47"/>
      <c r="S1022" s="47"/>
      <c r="T1022" s="47"/>
      <c r="U1022" s="47"/>
      <c r="V1022" s="47"/>
      <c r="W1022" s="47"/>
      <c r="X1022" s="47"/>
      <c r="Y1022" s="47"/>
      <c r="Z1022" s="47"/>
    </row>
    <row r="1023" spans="1:26" ht="12" customHeight="1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47"/>
      <c r="P1023" s="47"/>
      <c r="Q1023" s="47"/>
      <c r="R1023" s="47"/>
      <c r="S1023" s="47"/>
      <c r="T1023" s="47"/>
      <c r="U1023" s="47"/>
      <c r="V1023" s="47"/>
      <c r="W1023" s="47"/>
      <c r="X1023" s="47"/>
      <c r="Y1023" s="47"/>
      <c r="Z1023" s="47"/>
    </row>
    <row r="1024" spans="1:26" ht="12" customHeight="1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47"/>
      <c r="P1024" s="47"/>
      <c r="Q1024" s="47"/>
      <c r="R1024" s="47"/>
      <c r="S1024" s="47"/>
      <c r="T1024" s="47"/>
      <c r="U1024" s="47"/>
      <c r="V1024" s="47"/>
      <c r="W1024" s="47"/>
      <c r="X1024" s="47"/>
      <c r="Y1024" s="47"/>
      <c r="Z1024" s="47"/>
    </row>
    <row r="1025" spans="1:26" ht="12" customHeight="1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47"/>
      <c r="P1025" s="47"/>
      <c r="Q1025" s="47"/>
      <c r="R1025" s="47"/>
      <c r="S1025" s="47"/>
      <c r="T1025" s="47"/>
      <c r="U1025" s="47"/>
      <c r="V1025" s="47"/>
      <c r="W1025" s="47"/>
      <c r="X1025" s="47"/>
      <c r="Y1025" s="47"/>
      <c r="Z1025" s="47"/>
    </row>
    <row r="1026" spans="1:26" ht="12" customHeight="1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47"/>
      <c r="P1026" s="47"/>
      <c r="Q1026" s="47"/>
      <c r="R1026" s="47"/>
      <c r="S1026" s="47"/>
      <c r="T1026" s="47"/>
      <c r="U1026" s="47"/>
      <c r="V1026" s="47"/>
      <c r="W1026" s="47"/>
      <c r="X1026" s="47"/>
      <c r="Y1026" s="47"/>
      <c r="Z1026" s="47"/>
    </row>
    <row r="1027" spans="1:26" ht="12" customHeight="1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47"/>
      <c r="P1027" s="47"/>
      <c r="Q1027" s="47"/>
      <c r="R1027" s="47"/>
      <c r="S1027" s="47"/>
      <c r="T1027" s="47"/>
      <c r="U1027" s="47"/>
      <c r="V1027" s="47"/>
      <c r="W1027" s="47"/>
      <c r="X1027" s="47"/>
      <c r="Y1027" s="47"/>
      <c r="Z1027" s="47"/>
    </row>
    <row r="1028" spans="1:26" ht="12" customHeight="1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47"/>
      <c r="P1028" s="47"/>
      <c r="Q1028" s="47"/>
      <c r="R1028" s="47"/>
      <c r="S1028" s="47"/>
      <c r="T1028" s="47"/>
      <c r="U1028" s="47"/>
      <c r="V1028" s="47"/>
      <c r="W1028" s="47"/>
      <c r="X1028" s="47"/>
      <c r="Y1028" s="47"/>
      <c r="Z1028" s="47"/>
    </row>
    <row r="1029" spans="1:26" ht="12" customHeight="1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47"/>
      <c r="P1029" s="47"/>
      <c r="Q1029" s="47"/>
      <c r="R1029" s="47"/>
      <c r="S1029" s="47"/>
      <c r="T1029" s="47"/>
      <c r="U1029" s="47"/>
      <c r="V1029" s="47"/>
      <c r="W1029" s="47"/>
      <c r="X1029" s="47"/>
      <c r="Y1029" s="47"/>
      <c r="Z1029" s="47"/>
    </row>
    <row r="1030" spans="1:26" ht="12" customHeight="1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47"/>
      <c r="P1030" s="47"/>
      <c r="Q1030" s="47"/>
      <c r="R1030" s="47"/>
      <c r="S1030" s="47"/>
      <c r="T1030" s="47"/>
      <c r="U1030" s="47"/>
      <c r="V1030" s="47"/>
      <c r="W1030" s="47"/>
      <c r="X1030" s="47"/>
      <c r="Y1030" s="47"/>
      <c r="Z1030" s="47"/>
    </row>
    <row r="1031" spans="1:26" ht="12" customHeight="1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47"/>
      <c r="P1031" s="47"/>
      <c r="Q1031" s="47"/>
      <c r="R1031" s="47"/>
      <c r="S1031" s="47"/>
      <c r="T1031" s="47"/>
      <c r="U1031" s="47"/>
      <c r="V1031" s="47"/>
      <c r="W1031" s="47"/>
      <c r="X1031" s="47"/>
      <c r="Y1031" s="47"/>
      <c r="Z1031" s="47"/>
    </row>
    <row r="1032" spans="1:26" ht="12" customHeight="1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47"/>
      <c r="P1032" s="47"/>
      <c r="Q1032" s="47"/>
      <c r="R1032" s="47"/>
      <c r="S1032" s="47"/>
      <c r="T1032" s="47"/>
      <c r="U1032" s="47"/>
      <c r="V1032" s="47"/>
      <c r="W1032" s="47"/>
      <c r="X1032" s="47"/>
      <c r="Y1032" s="47"/>
      <c r="Z1032" s="47"/>
    </row>
    <row r="1033" spans="1:26" ht="12" customHeight="1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47"/>
      <c r="P1033" s="47"/>
      <c r="Q1033" s="47"/>
      <c r="R1033" s="47"/>
      <c r="S1033" s="47"/>
      <c r="T1033" s="47"/>
      <c r="U1033" s="47"/>
      <c r="V1033" s="47"/>
      <c r="W1033" s="47"/>
      <c r="X1033" s="47"/>
      <c r="Y1033" s="47"/>
      <c r="Z1033" s="47"/>
    </row>
    <row r="1034" spans="1:26" ht="12" customHeight="1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47"/>
      <c r="P1034" s="47"/>
      <c r="Q1034" s="47"/>
      <c r="R1034" s="47"/>
      <c r="S1034" s="47"/>
      <c r="T1034" s="47"/>
      <c r="U1034" s="47"/>
      <c r="V1034" s="47"/>
      <c r="W1034" s="47"/>
      <c r="X1034" s="47"/>
      <c r="Y1034" s="47"/>
      <c r="Z1034" s="47"/>
    </row>
    <row r="1035" spans="1:26" ht="12" customHeight="1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47"/>
      <c r="P1035" s="47"/>
      <c r="Q1035" s="47"/>
      <c r="R1035" s="47"/>
      <c r="S1035" s="47"/>
      <c r="T1035" s="47"/>
      <c r="U1035" s="47"/>
      <c r="V1035" s="47"/>
      <c r="W1035" s="47"/>
      <c r="X1035" s="47"/>
      <c r="Y1035" s="47"/>
      <c r="Z1035" s="47"/>
    </row>
    <row r="1036" spans="1:26" ht="12" customHeight="1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47"/>
      <c r="P1036" s="47"/>
      <c r="Q1036" s="47"/>
      <c r="R1036" s="47"/>
      <c r="S1036" s="47"/>
      <c r="T1036" s="47"/>
      <c r="U1036" s="47"/>
      <c r="V1036" s="47"/>
      <c r="W1036" s="47"/>
      <c r="X1036" s="47"/>
      <c r="Y1036" s="47"/>
      <c r="Z1036" s="47"/>
    </row>
    <row r="1037" spans="1:26" ht="12" customHeight="1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47"/>
      <c r="P1037" s="47"/>
      <c r="Q1037" s="47"/>
      <c r="R1037" s="47"/>
      <c r="S1037" s="47"/>
      <c r="T1037" s="47"/>
      <c r="U1037" s="47"/>
      <c r="V1037" s="47"/>
      <c r="W1037" s="47"/>
      <c r="X1037" s="47"/>
      <c r="Y1037" s="47"/>
      <c r="Z1037" s="47"/>
    </row>
    <row r="1038" spans="1:26" ht="12" customHeight="1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47"/>
      <c r="P1038" s="47"/>
      <c r="Q1038" s="47"/>
      <c r="R1038" s="47"/>
      <c r="S1038" s="47"/>
      <c r="T1038" s="47"/>
      <c r="U1038" s="47"/>
      <c r="V1038" s="47"/>
      <c r="W1038" s="47"/>
      <c r="X1038" s="47"/>
      <c r="Y1038" s="47"/>
      <c r="Z1038" s="47"/>
    </row>
    <row r="1039" spans="1:26" ht="12" customHeight="1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47"/>
      <c r="P1039" s="47"/>
      <c r="Q1039" s="47"/>
      <c r="R1039" s="47"/>
      <c r="S1039" s="47"/>
      <c r="T1039" s="47"/>
      <c r="U1039" s="47"/>
      <c r="V1039" s="47"/>
      <c r="W1039" s="47"/>
      <c r="X1039" s="47"/>
      <c r="Y1039" s="47"/>
      <c r="Z1039" s="47"/>
    </row>
    <row r="1040" spans="1:26" ht="12" customHeight="1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  <c r="O1040" s="47"/>
      <c r="P1040" s="47"/>
      <c r="Q1040" s="47"/>
      <c r="R1040" s="47"/>
      <c r="S1040" s="47"/>
      <c r="T1040" s="47"/>
      <c r="U1040" s="47"/>
      <c r="V1040" s="47"/>
      <c r="W1040" s="47"/>
      <c r="X1040" s="47"/>
      <c r="Y1040" s="47"/>
      <c r="Z1040" s="47"/>
    </row>
    <row r="1041" spans="1:26" ht="12" customHeight="1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  <c r="O1041" s="47"/>
      <c r="P1041" s="47"/>
      <c r="Q1041" s="47"/>
      <c r="R1041" s="47"/>
      <c r="S1041" s="47"/>
      <c r="T1041" s="47"/>
      <c r="U1041" s="47"/>
      <c r="V1041" s="47"/>
      <c r="W1041" s="47"/>
      <c r="X1041" s="47"/>
      <c r="Y1041" s="47"/>
      <c r="Z1041" s="47"/>
    </row>
    <row r="1042" spans="1:26" ht="12" customHeight="1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  <c r="O1042" s="47"/>
      <c r="P1042" s="47"/>
      <c r="Q1042" s="47"/>
      <c r="R1042" s="47"/>
      <c r="S1042" s="47"/>
      <c r="T1042" s="47"/>
      <c r="U1042" s="47"/>
      <c r="V1042" s="47"/>
      <c r="W1042" s="47"/>
      <c r="X1042" s="47"/>
      <c r="Y1042" s="47"/>
      <c r="Z1042" s="47"/>
    </row>
    <row r="1043" spans="1:26" ht="12" customHeight="1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  <c r="O1043" s="47"/>
      <c r="P1043" s="47"/>
      <c r="Q1043" s="47"/>
      <c r="R1043" s="47"/>
      <c r="S1043" s="47"/>
      <c r="T1043" s="47"/>
      <c r="U1043" s="47"/>
      <c r="V1043" s="47"/>
      <c r="W1043" s="47"/>
      <c r="X1043" s="47"/>
      <c r="Y1043" s="47"/>
      <c r="Z1043" s="47"/>
    </row>
    <row r="1044" spans="1:26" ht="12" customHeight="1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  <c r="O1044" s="47"/>
      <c r="P1044" s="47"/>
      <c r="Q1044" s="47"/>
      <c r="R1044" s="47"/>
      <c r="S1044" s="47"/>
      <c r="T1044" s="47"/>
      <c r="U1044" s="47"/>
      <c r="V1044" s="47"/>
      <c r="W1044" s="47"/>
      <c r="X1044" s="47"/>
      <c r="Y1044" s="47"/>
      <c r="Z1044" s="47"/>
    </row>
    <row r="1045" spans="1:26" ht="12" customHeight="1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  <c r="O1045" s="47"/>
      <c r="P1045" s="47"/>
      <c r="Q1045" s="47"/>
      <c r="R1045" s="47"/>
      <c r="S1045" s="47"/>
      <c r="T1045" s="47"/>
      <c r="U1045" s="47"/>
      <c r="V1045" s="47"/>
      <c r="W1045" s="47"/>
      <c r="X1045" s="47"/>
      <c r="Y1045" s="47"/>
      <c r="Z1045" s="47"/>
    </row>
    <row r="1046" spans="1:26" ht="12" customHeight="1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  <c r="O1046" s="47"/>
      <c r="P1046" s="47"/>
      <c r="Q1046" s="47"/>
      <c r="R1046" s="47"/>
      <c r="S1046" s="47"/>
      <c r="T1046" s="47"/>
      <c r="U1046" s="47"/>
      <c r="V1046" s="47"/>
      <c r="W1046" s="47"/>
      <c r="X1046" s="47"/>
      <c r="Y1046" s="47"/>
      <c r="Z1046" s="47"/>
    </row>
    <row r="1047" spans="1:26" ht="12" customHeight="1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  <c r="O1047" s="47"/>
      <c r="P1047" s="47"/>
      <c r="Q1047" s="47"/>
      <c r="R1047" s="47"/>
      <c r="S1047" s="47"/>
      <c r="T1047" s="47"/>
      <c r="U1047" s="47"/>
      <c r="V1047" s="47"/>
      <c r="W1047" s="47"/>
      <c r="X1047" s="47"/>
      <c r="Y1047" s="47"/>
      <c r="Z1047" s="47"/>
    </row>
    <row r="1048" spans="1:26" ht="12" customHeight="1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  <c r="O1048" s="47"/>
      <c r="P1048" s="47"/>
      <c r="Q1048" s="47"/>
      <c r="R1048" s="47"/>
      <c r="S1048" s="47"/>
      <c r="T1048" s="47"/>
      <c r="U1048" s="47"/>
      <c r="V1048" s="47"/>
      <c r="W1048" s="47"/>
      <c r="X1048" s="47"/>
      <c r="Y1048" s="47"/>
      <c r="Z1048" s="47"/>
    </row>
    <row r="1049" spans="1:26" ht="12" customHeight="1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  <c r="O1049" s="47"/>
      <c r="P1049" s="47"/>
      <c r="Q1049" s="47"/>
      <c r="R1049" s="47"/>
      <c r="S1049" s="47"/>
      <c r="T1049" s="47"/>
      <c r="U1049" s="47"/>
      <c r="V1049" s="47"/>
      <c r="W1049" s="47"/>
      <c r="X1049" s="47"/>
      <c r="Y1049" s="47"/>
      <c r="Z1049" s="47"/>
    </row>
    <row r="1050" spans="1:26" ht="12" customHeight="1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  <c r="O1050" s="47"/>
      <c r="P1050" s="47"/>
      <c r="Q1050" s="47"/>
      <c r="R1050" s="47"/>
      <c r="S1050" s="47"/>
      <c r="T1050" s="47"/>
      <c r="U1050" s="47"/>
      <c r="V1050" s="47"/>
      <c r="W1050" s="47"/>
      <c r="X1050" s="47"/>
      <c r="Y1050" s="47"/>
      <c r="Z1050" s="47"/>
    </row>
    <row r="1051" spans="1:26" ht="12" customHeight="1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  <c r="O1051" s="47"/>
      <c r="P1051" s="47"/>
      <c r="Q1051" s="47"/>
      <c r="R1051" s="47"/>
      <c r="S1051" s="47"/>
      <c r="T1051" s="47"/>
      <c r="U1051" s="47"/>
      <c r="V1051" s="47"/>
      <c r="W1051" s="47"/>
      <c r="X1051" s="47"/>
      <c r="Y1051" s="47"/>
      <c r="Z1051" s="47"/>
    </row>
    <row r="1052" spans="1:26" ht="12" customHeight="1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  <c r="O1052" s="47"/>
      <c r="P1052" s="47"/>
      <c r="Q1052" s="47"/>
      <c r="R1052" s="47"/>
      <c r="S1052" s="47"/>
      <c r="T1052" s="47"/>
      <c r="U1052" s="47"/>
      <c r="V1052" s="47"/>
      <c r="W1052" s="47"/>
      <c r="X1052" s="47"/>
      <c r="Y1052" s="47"/>
      <c r="Z1052" s="47"/>
    </row>
    <row r="1053" spans="1:26" ht="12" customHeight="1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  <c r="O1053" s="47"/>
      <c r="P1053" s="47"/>
      <c r="Q1053" s="47"/>
      <c r="R1053" s="47"/>
      <c r="S1053" s="47"/>
      <c r="T1053" s="47"/>
      <c r="U1053" s="47"/>
      <c r="V1053" s="47"/>
      <c r="W1053" s="47"/>
      <c r="X1053" s="47"/>
      <c r="Y1053" s="47"/>
      <c r="Z1053" s="47"/>
    </row>
    <row r="1054" spans="1:26" ht="12" customHeight="1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  <c r="O1054" s="47"/>
      <c r="P1054" s="47"/>
      <c r="Q1054" s="47"/>
      <c r="R1054" s="47"/>
      <c r="S1054" s="47"/>
      <c r="T1054" s="47"/>
      <c r="U1054" s="47"/>
      <c r="V1054" s="47"/>
      <c r="W1054" s="47"/>
      <c r="X1054" s="47"/>
      <c r="Y1054" s="47"/>
      <c r="Z1054" s="47"/>
    </row>
    <row r="1055" spans="1:26" ht="12" customHeight="1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  <c r="O1055" s="47"/>
      <c r="P1055" s="47"/>
      <c r="Q1055" s="47"/>
      <c r="R1055" s="47"/>
      <c r="S1055" s="47"/>
      <c r="T1055" s="47"/>
      <c r="U1055" s="47"/>
      <c r="V1055" s="47"/>
      <c r="W1055" s="47"/>
      <c r="X1055" s="47"/>
      <c r="Y1055" s="47"/>
      <c r="Z1055" s="47"/>
    </row>
    <row r="1056" spans="1:26" ht="12" customHeight="1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  <c r="O1056" s="47"/>
      <c r="P1056" s="47"/>
      <c r="Q1056" s="47"/>
      <c r="R1056" s="47"/>
      <c r="S1056" s="47"/>
      <c r="T1056" s="47"/>
      <c r="U1056" s="47"/>
      <c r="V1056" s="47"/>
      <c r="W1056" s="47"/>
      <c r="X1056" s="47"/>
      <c r="Y1056" s="47"/>
      <c r="Z1056" s="47"/>
    </row>
    <row r="1057" spans="1:26" ht="12" customHeight="1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  <c r="O1057" s="47"/>
      <c r="P1057" s="47"/>
      <c r="Q1057" s="47"/>
      <c r="R1057" s="47"/>
      <c r="S1057" s="47"/>
      <c r="T1057" s="47"/>
      <c r="U1057" s="47"/>
      <c r="V1057" s="47"/>
      <c r="W1057" s="47"/>
      <c r="X1057" s="47"/>
      <c r="Y1057" s="47"/>
      <c r="Z1057" s="47"/>
    </row>
    <row r="1058" spans="1:26" ht="12" customHeight="1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  <c r="O1058" s="47"/>
      <c r="P1058" s="47"/>
      <c r="Q1058" s="47"/>
      <c r="R1058" s="47"/>
      <c r="S1058" s="47"/>
      <c r="T1058" s="47"/>
      <c r="U1058" s="47"/>
      <c r="V1058" s="47"/>
      <c r="W1058" s="47"/>
      <c r="X1058" s="47"/>
      <c r="Y1058" s="47"/>
      <c r="Z1058" s="47"/>
    </row>
    <row r="1059" spans="1:26" ht="12" customHeight="1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  <c r="O1059" s="47"/>
      <c r="P1059" s="47"/>
      <c r="Q1059" s="47"/>
      <c r="R1059" s="47"/>
      <c r="S1059" s="47"/>
      <c r="T1059" s="47"/>
      <c r="U1059" s="47"/>
      <c r="V1059" s="47"/>
      <c r="W1059" s="47"/>
      <c r="X1059" s="47"/>
      <c r="Y1059" s="47"/>
      <c r="Z1059" s="47"/>
    </row>
    <row r="1060" spans="1:26" ht="12" customHeight="1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  <c r="O1060" s="47"/>
      <c r="P1060" s="47"/>
      <c r="Q1060" s="47"/>
      <c r="R1060" s="47"/>
      <c r="S1060" s="47"/>
      <c r="T1060" s="47"/>
      <c r="U1060" s="47"/>
      <c r="V1060" s="47"/>
      <c r="W1060" s="47"/>
      <c r="X1060" s="47"/>
      <c r="Y1060" s="47"/>
      <c r="Z1060" s="47"/>
    </row>
    <row r="1061" spans="1:26" ht="12" customHeight="1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  <c r="O1061" s="47"/>
      <c r="P1061" s="47"/>
      <c r="Q1061" s="47"/>
      <c r="R1061" s="47"/>
      <c r="S1061" s="47"/>
      <c r="T1061" s="47"/>
      <c r="U1061" s="47"/>
      <c r="V1061" s="47"/>
      <c r="W1061" s="47"/>
      <c r="X1061" s="47"/>
      <c r="Y1061" s="47"/>
      <c r="Z1061" s="47"/>
    </row>
    <row r="1062" spans="1:26" ht="12" customHeight="1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  <c r="O1062" s="47"/>
      <c r="P1062" s="47"/>
      <c r="Q1062" s="47"/>
      <c r="R1062" s="47"/>
      <c r="S1062" s="47"/>
      <c r="T1062" s="47"/>
      <c r="U1062" s="47"/>
      <c r="V1062" s="47"/>
      <c r="W1062" s="47"/>
      <c r="X1062" s="47"/>
      <c r="Y1062" s="47"/>
      <c r="Z1062" s="47"/>
    </row>
    <row r="1063" spans="1:26" ht="12" customHeight="1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  <c r="O1063" s="47"/>
      <c r="P1063" s="47"/>
      <c r="Q1063" s="47"/>
      <c r="R1063" s="47"/>
      <c r="S1063" s="47"/>
      <c r="T1063" s="47"/>
      <c r="U1063" s="47"/>
      <c r="V1063" s="47"/>
      <c r="W1063" s="47"/>
      <c r="X1063" s="47"/>
      <c r="Y1063" s="47"/>
      <c r="Z1063" s="47"/>
    </row>
    <row r="1064" spans="1:26" ht="12" customHeight="1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  <c r="O1064" s="47"/>
      <c r="P1064" s="47"/>
      <c r="Q1064" s="47"/>
      <c r="R1064" s="47"/>
      <c r="S1064" s="47"/>
      <c r="T1064" s="47"/>
      <c r="U1064" s="47"/>
      <c r="V1064" s="47"/>
      <c r="W1064" s="47"/>
      <c r="X1064" s="47"/>
      <c r="Y1064" s="47"/>
      <c r="Z1064" s="47"/>
    </row>
    <row r="1065" spans="1:26" ht="12" customHeight="1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  <c r="O1065" s="47"/>
      <c r="P1065" s="47"/>
      <c r="Q1065" s="47"/>
      <c r="R1065" s="47"/>
      <c r="S1065" s="47"/>
      <c r="T1065" s="47"/>
      <c r="U1065" s="47"/>
      <c r="V1065" s="47"/>
      <c r="W1065" s="47"/>
      <c r="X1065" s="47"/>
      <c r="Y1065" s="47"/>
      <c r="Z1065" s="47"/>
    </row>
    <row r="1066" spans="1:26" ht="12" customHeight="1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  <c r="O1066" s="47"/>
      <c r="P1066" s="47"/>
      <c r="Q1066" s="47"/>
      <c r="R1066" s="47"/>
      <c r="S1066" s="47"/>
      <c r="T1066" s="47"/>
      <c r="U1066" s="47"/>
      <c r="V1066" s="47"/>
      <c r="W1066" s="47"/>
      <c r="X1066" s="47"/>
      <c r="Y1066" s="47"/>
      <c r="Z1066" s="47"/>
    </row>
    <row r="1067" spans="1:26" ht="12" customHeight="1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  <c r="O1067" s="47"/>
      <c r="P1067" s="47"/>
      <c r="Q1067" s="47"/>
      <c r="R1067" s="47"/>
      <c r="S1067" s="47"/>
      <c r="T1067" s="47"/>
      <c r="U1067" s="47"/>
      <c r="V1067" s="47"/>
      <c r="W1067" s="47"/>
      <c r="X1067" s="47"/>
      <c r="Y1067" s="47"/>
      <c r="Z1067" s="47"/>
    </row>
    <row r="1068" spans="1:26" ht="12" customHeight="1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  <c r="O1068" s="47"/>
      <c r="P1068" s="47"/>
      <c r="Q1068" s="47"/>
      <c r="R1068" s="47"/>
      <c r="S1068" s="47"/>
      <c r="T1068" s="47"/>
      <c r="U1068" s="47"/>
      <c r="V1068" s="47"/>
      <c r="W1068" s="47"/>
      <c r="X1068" s="47"/>
      <c r="Y1068" s="47"/>
      <c r="Z1068" s="47"/>
    </row>
    <row r="1069" spans="1:26" ht="12" customHeight="1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  <c r="O1069" s="47"/>
      <c r="P1069" s="47"/>
      <c r="Q1069" s="47"/>
      <c r="R1069" s="47"/>
      <c r="S1069" s="47"/>
      <c r="T1069" s="47"/>
      <c r="U1069" s="47"/>
      <c r="V1069" s="47"/>
      <c r="W1069" s="47"/>
      <c r="X1069" s="47"/>
      <c r="Y1069" s="47"/>
      <c r="Z1069" s="47"/>
    </row>
    <row r="1070" spans="1:26" ht="12" customHeight="1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  <c r="O1070" s="47"/>
      <c r="P1070" s="47"/>
      <c r="Q1070" s="47"/>
      <c r="R1070" s="47"/>
      <c r="S1070" s="47"/>
      <c r="T1070" s="47"/>
      <c r="U1070" s="47"/>
      <c r="V1070" s="47"/>
      <c r="W1070" s="47"/>
      <c r="X1070" s="47"/>
      <c r="Y1070" s="47"/>
      <c r="Z1070" s="47"/>
    </row>
    <row r="1071" spans="1:26" ht="12" customHeight="1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  <c r="O1071" s="47"/>
      <c r="P1071" s="47"/>
      <c r="Q1071" s="47"/>
      <c r="R1071" s="47"/>
      <c r="S1071" s="47"/>
      <c r="T1071" s="47"/>
      <c r="U1071" s="47"/>
      <c r="V1071" s="47"/>
      <c r="W1071" s="47"/>
      <c r="X1071" s="47"/>
      <c r="Y1071" s="47"/>
      <c r="Z1071" s="47"/>
    </row>
  </sheetData>
  <mergeCells count="10">
    <mergeCell ref="J3:K3"/>
    <mergeCell ref="L3:Q3"/>
    <mergeCell ref="R3:R4"/>
    <mergeCell ref="A3:A4"/>
    <mergeCell ref="B3:B4"/>
    <mergeCell ref="C3:D3"/>
    <mergeCell ref="E3:E4"/>
    <mergeCell ref="F3:F4"/>
    <mergeCell ref="G3:G4"/>
    <mergeCell ref="H3:I3"/>
  </mergeCells>
  <printOptions horizontalCentered="1"/>
  <pageMargins left="0.39370078740157483" right="0.39370078740157483" top="0.39370078740157483" bottom="0.39370078740157483" header="0" footer="0"/>
  <pageSetup fitToWidth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2"/>
  <sheetViews>
    <sheetView workbookViewId="0"/>
  </sheetViews>
  <sheetFormatPr defaultColWidth="14.42578125" defaultRowHeight="15" customHeight="1"/>
  <cols>
    <col min="1" max="1" width="3.28515625" customWidth="1"/>
    <col min="2" max="2" width="28.28515625" customWidth="1"/>
    <col min="3" max="3" width="6.85546875" customWidth="1"/>
    <col min="4" max="5" width="6.140625" customWidth="1"/>
    <col min="6" max="6" width="12.42578125" customWidth="1"/>
    <col min="7" max="11" width="8.85546875" customWidth="1"/>
    <col min="12" max="14" width="8.85546875" hidden="1" customWidth="1"/>
    <col min="15" max="26" width="8.85546875" customWidth="1"/>
  </cols>
  <sheetData>
    <row r="1" spans="1:26" ht="12" customHeight="1">
      <c r="A1" s="138" t="s">
        <v>361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ht="12" customHeight="1">
      <c r="A2" s="64"/>
      <c r="B2" s="64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pans="1:26" ht="24" customHeight="1">
      <c r="A3" s="145" t="s">
        <v>127</v>
      </c>
      <c r="B3" s="145" t="s">
        <v>128</v>
      </c>
      <c r="C3" s="144" t="s">
        <v>129</v>
      </c>
      <c r="D3" s="134"/>
      <c r="E3" s="145" t="s">
        <v>130</v>
      </c>
      <c r="F3" s="145" t="s">
        <v>131</v>
      </c>
      <c r="G3" s="145" t="s">
        <v>132</v>
      </c>
      <c r="H3" s="144" t="s">
        <v>120</v>
      </c>
      <c r="I3" s="134"/>
      <c r="J3" s="144" t="s">
        <v>133</v>
      </c>
      <c r="K3" s="134"/>
      <c r="L3" s="144" t="s">
        <v>134</v>
      </c>
      <c r="M3" s="133"/>
      <c r="N3" s="133"/>
      <c r="O3" s="133"/>
      <c r="P3" s="133"/>
      <c r="Q3" s="134"/>
      <c r="R3" s="145" t="s">
        <v>135</v>
      </c>
      <c r="S3" s="64"/>
      <c r="T3" s="64"/>
      <c r="U3" s="64"/>
      <c r="V3" s="64"/>
      <c r="W3" s="64"/>
      <c r="X3" s="64"/>
      <c r="Y3" s="64"/>
      <c r="Z3" s="64"/>
    </row>
    <row r="4" spans="1:26" ht="12" customHeight="1">
      <c r="A4" s="131"/>
      <c r="B4" s="131"/>
      <c r="C4" s="98" t="s">
        <v>136</v>
      </c>
      <c r="D4" s="98" t="s">
        <v>137</v>
      </c>
      <c r="E4" s="131"/>
      <c r="F4" s="131"/>
      <c r="G4" s="131"/>
      <c r="H4" s="98" t="s">
        <v>136</v>
      </c>
      <c r="I4" s="98" t="s">
        <v>137</v>
      </c>
      <c r="J4" s="98" t="s">
        <v>138</v>
      </c>
      <c r="K4" s="98" t="s">
        <v>139</v>
      </c>
      <c r="L4" s="98" t="s">
        <v>17</v>
      </c>
      <c r="M4" s="98" t="s">
        <v>140</v>
      </c>
      <c r="N4" s="98" t="s">
        <v>141</v>
      </c>
      <c r="O4" s="98" t="s">
        <v>142</v>
      </c>
      <c r="P4" s="98" t="s">
        <v>143</v>
      </c>
      <c r="Q4" s="98" t="s">
        <v>23</v>
      </c>
      <c r="R4" s="131"/>
      <c r="S4" s="64"/>
      <c r="T4" s="64"/>
      <c r="U4" s="64"/>
      <c r="V4" s="64"/>
      <c r="W4" s="64"/>
      <c r="X4" s="64"/>
      <c r="Y4" s="64"/>
      <c r="Z4" s="64"/>
    </row>
    <row r="5" spans="1:26" ht="12" customHeight="1">
      <c r="A5" s="66" t="s">
        <v>144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4"/>
      <c r="T5" s="64"/>
      <c r="U5" s="64"/>
      <c r="V5" s="64"/>
      <c r="W5" s="64"/>
      <c r="X5" s="64"/>
      <c r="Y5" s="64"/>
      <c r="Z5" s="64"/>
    </row>
    <row r="6" spans="1:26" ht="12" customHeight="1">
      <c r="A6" s="99">
        <v>1</v>
      </c>
      <c r="B6" s="100" t="s">
        <v>362</v>
      </c>
      <c r="C6" s="101">
        <v>11</v>
      </c>
      <c r="D6" s="102">
        <v>1</v>
      </c>
      <c r="E6" s="72">
        <f t="shared" ref="E6:E14" si="0">C6+D6</f>
        <v>12</v>
      </c>
      <c r="F6" s="101" t="s">
        <v>146</v>
      </c>
      <c r="G6" s="101">
        <v>11</v>
      </c>
      <c r="H6" s="101">
        <v>2</v>
      </c>
      <c r="I6" s="102">
        <v>8</v>
      </c>
      <c r="J6" s="101">
        <v>0</v>
      </c>
      <c r="K6" s="102">
        <v>11</v>
      </c>
      <c r="L6" s="72"/>
      <c r="M6" s="72"/>
      <c r="N6" s="72"/>
      <c r="O6" s="101">
        <v>0</v>
      </c>
      <c r="P6" s="102">
        <v>10</v>
      </c>
      <c r="Q6" s="102">
        <v>0</v>
      </c>
      <c r="R6" s="72">
        <f t="shared" ref="R6:R14" si="1">O6+P6+Q6</f>
        <v>10</v>
      </c>
      <c r="S6" s="64"/>
      <c r="T6" s="64"/>
      <c r="U6" s="64"/>
      <c r="V6" s="64"/>
      <c r="W6" s="64"/>
      <c r="X6" s="64"/>
      <c r="Y6" s="64"/>
      <c r="Z6" s="64"/>
    </row>
    <row r="7" spans="1:26" ht="12" customHeight="1">
      <c r="A7" s="103">
        <v>2</v>
      </c>
      <c r="B7" s="104" t="s">
        <v>363</v>
      </c>
      <c r="C7" s="105">
        <v>66</v>
      </c>
      <c r="D7" s="106">
        <v>125</v>
      </c>
      <c r="E7" s="72">
        <f t="shared" si="0"/>
        <v>191</v>
      </c>
      <c r="F7" s="105" t="s">
        <v>152</v>
      </c>
      <c r="G7" s="105">
        <v>13</v>
      </c>
      <c r="H7" s="105">
        <v>5</v>
      </c>
      <c r="I7" s="106">
        <v>7</v>
      </c>
      <c r="J7" s="105">
        <v>0</v>
      </c>
      <c r="K7" s="106">
        <v>13</v>
      </c>
      <c r="L7" s="72"/>
      <c r="M7" s="72"/>
      <c r="N7" s="72"/>
      <c r="O7" s="105">
        <v>1</v>
      </c>
      <c r="P7" s="106">
        <v>11</v>
      </c>
      <c r="Q7" s="106">
        <v>0</v>
      </c>
      <c r="R7" s="72">
        <f t="shared" si="1"/>
        <v>12</v>
      </c>
      <c r="S7" s="64"/>
      <c r="T7" s="64"/>
      <c r="U7" s="64"/>
      <c r="V7" s="64"/>
      <c r="W7" s="64"/>
      <c r="X7" s="64"/>
      <c r="Y7" s="64"/>
      <c r="Z7" s="64"/>
    </row>
    <row r="8" spans="1:26" ht="12" customHeight="1">
      <c r="A8" s="103">
        <v>3</v>
      </c>
      <c r="B8" s="104" t="s">
        <v>364</v>
      </c>
      <c r="C8" s="105">
        <v>16</v>
      </c>
      <c r="D8" s="106">
        <v>3</v>
      </c>
      <c r="E8" s="72">
        <f t="shared" si="0"/>
        <v>19</v>
      </c>
      <c r="F8" s="105" t="s">
        <v>146</v>
      </c>
      <c r="G8" s="105">
        <v>8</v>
      </c>
      <c r="H8" s="105">
        <v>2</v>
      </c>
      <c r="I8" s="106">
        <v>5</v>
      </c>
      <c r="J8" s="105">
        <v>0</v>
      </c>
      <c r="K8" s="106">
        <v>8</v>
      </c>
      <c r="L8" s="72"/>
      <c r="M8" s="72"/>
      <c r="N8" s="72"/>
      <c r="O8" s="105">
        <v>2</v>
      </c>
      <c r="P8" s="106">
        <v>5</v>
      </c>
      <c r="Q8" s="106">
        <v>0</v>
      </c>
      <c r="R8" s="72">
        <f t="shared" si="1"/>
        <v>7</v>
      </c>
      <c r="S8" s="64"/>
      <c r="T8" s="64"/>
      <c r="U8" s="64"/>
      <c r="V8" s="64"/>
      <c r="W8" s="64"/>
      <c r="X8" s="64"/>
      <c r="Y8" s="64"/>
      <c r="Z8" s="64"/>
    </row>
    <row r="9" spans="1:26" ht="12" customHeight="1">
      <c r="A9" s="103">
        <v>4</v>
      </c>
      <c r="B9" s="104" t="s">
        <v>365</v>
      </c>
      <c r="C9" s="105">
        <v>233</v>
      </c>
      <c r="D9" s="106">
        <v>298</v>
      </c>
      <c r="E9" s="72">
        <f t="shared" si="0"/>
        <v>531</v>
      </c>
      <c r="F9" s="105" t="s">
        <v>152</v>
      </c>
      <c r="G9" s="105">
        <v>39</v>
      </c>
      <c r="H9" s="105">
        <v>16</v>
      </c>
      <c r="I9" s="106">
        <v>22</v>
      </c>
      <c r="J9" s="105">
        <v>34</v>
      </c>
      <c r="K9" s="106">
        <v>5</v>
      </c>
      <c r="L9" s="72"/>
      <c r="M9" s="72"/>
      <c r="N9" s="72"/>
      <c r="O9" s="105">
        <v>0</v>
      </c>
      <c r="P9" s="106">
        <v>38</v>
      </c>
      <c r="Q9" s="106">
        <v>0</v>
      </c>
      <c r="R9" s="72">
        <f t="shared" si="1"/>
        <v>38</v>
      </c>
      <c r="S9" s="64"/>
      <c r="T9" s="64"/>
      <c r="U9" s="64"/>
      <c r="V9" s="64"/>
      <c r="W9" s="64"/>
      <c r="X9" s="64"/>
      <c r="Y9" s="64"/>
      <c r="Z9" s="64"/>
    </row>
    <row r="10" spans="1:26" ht="12" customHeight="1">
      <c r="A10" s="103">
        <v>5</v>
      </c>
      <c r="B10" s="104" t="s">
        <v>366</v>
      </c>
      <c r="C10" s="105">
        <v>15</v>
      </c>
      <c r="D10" s="106">
        <v>47</v>
      </c>
      <c r="E10" s="72">
        <f t="shared" si="0"/>
        <v>62</v>
      </c>
      <c r="F10" s="105" t="s">
        <v>146</v>
      </c>
      <c r="G10" s="105">
        <v>11</v>
      </c>
      <c r="H10" s="105">
        <v>4</v>
      </c>
      <c r="I10" s="106">
        <v>6</v>
      </c>
      <c r="J10" s="105">
        <v>0</v>
      </c>
      <c r="K10" s="106">
        <v>11</v>
      </c>
      <c r="L10" s="72"/>
      <c r="M10" s="72"/>
      <c r="N10" s="72"/>
      <c r="O10" s="105">
        <v>0</v>
      </c>
      <c r="P10" s="106">
        <v>10</v>
      </c>
      <c r="Q10" s="106">
        <v>0</v>
      </c>
      <c r="R10" s="72">
        <f t="shared" si="1"/>
        <v>10</v>
      </c>
      <c r="S10" s="64"/>
      <c r="T10" s="64"/>
      <c r="U10" s="64"/>
      <c r="V10" s="64"/>
      <c r="W10" s="64"/>
      <c r="X10" s="64"/>
      <c r="Y10" s="64"/>
      <c r="Z10" s="64"/>
    </row>
    <row r="11" spans="1:26" ht="12" customHeight="1">
      <c r="A11" s="103">
        <v>6</v>
      </c>
      <c r="B11" s="104" t="s">
        <v>367</v>
      </c>
      <c r="C11" s="105">
        <v>0</v>
      </c>
      <c r="D11" s="106">
        <v>0</v>
      </c>
      <c r="E11" s="72">
        <f t="shared" si="0"/>
        <v>0</v>
      </c>
      <c r="F11" s="105" t="s">
        <v>146</v>
      </c>
      <c r="G11" s="105">
        <v>8</v>
      </c>
      <c r="H11" s="105">
        <v>3</v>
      </c>
      <c r="I11" s="106">
        <v>4</v>
      </c>
      <c r="J11" s="105">
        <v>0</v>
      </c>
      <c r="K11" s="106">
        <v>8</v>
      </c>
      <c r="L11" s="72"/>
      <c r="M11" s="72"/>
      <c r="N11" s="72"/>
      <c r="O11" s="105">
        <v>0</v>
      </c>
      <c r="P11" s="106">
        <v>7</v>
      </c>
      <c r="Q11" s="106">
        <v>0</v>
      </c>
      <c r="R11" s="72">
        <f t="shared" si="1"/>
        <v>7</v>
      </c>
      <c r="S11" s="64"/>
      <c r="T11" s="64"/>
      <c r="U11" s="64"/>
      <c r="V11" s="64"/>
      <c r="W11" s="64"/>
      <c r="X11" s="64"/>
      <c r="Y11" s="64"/>
      <c r="Z11" s="64"/>
    </row>
    <row r="12" spans="1:26" ht="12" customHeight="1">
      <c r="A12" s="103">
        <v>7</v>
      </c>
      <c r="B12" s="104" t="s">
        <v>368</v>
      </c>
      <c r="C12" s="105">
        <v>50</v>
      </c>
      <c r="D12" s="106">
        <v>4</v>
      </c>
      <c r="E12" s="72">
        <f t="shared" si="0"/>
        <v>54</v>
      </c>
      <c r="F12" s="105" t="s">
        <v>295</v>
      </c>
      <c r="G12" s="105">
        <v>6</v>
      </c>
      <c r="H12" s="105">
        <v>1</v>
      </c>
      <c r="I12" s="106">
        <v>4</v>
      </c>
      <c r="J12" s="105">
        <v>0</v>
      </c>
      <c r="K12" s="106">
        <v>6</v>
      </c>
      <c r="L12" s="72"/>
      <c r="M12" s="72"/>
      <c r="N12" s="72"/>
      <c r="O12" s="105">
        <v>1</v>
      </c>
      <c r="P12" s="106">
        <v>4</v>
      </c>
      <c r="Q12" s="106">
        <v>0</v>
      </c>
      <c r="R12" s="72">
        <f t="shared" si="1"/>
        <v>5</v>
      </c>
      <c r="S12" s="64"/>
      <c r="T12" s="64"/>
      <c r="U12" s="64"/>
      <c r="V12" s="64"/>
      <c r="W12" s="64"/>
      <c r="X12" s="64"/>
      <c r="Y12" s="64"/>
      <c r="Z12" s="64"/>
    </row>
    <row r="13" spans="1:26" ht="12" customHeight="1">
      <c r="A13" s="103">
        <v>8</v>
      </c>
      <c r="B13" s="104" t="s">
        <v>369</v>
      </c>
      <c r="C13" s="105">
        <v>2</v>
      </c>
      <c r="D13" s="106">
        <v>1</v>
      </c>
      <c r="E13" s="72">
        <f t="shared" si="0"/>
        <v>3</v>
      </c>
      <c r="F13" s="105" t="s">
        <v>146</v>
      </c>
      <c r="G13" s="105">
        <v>10</v>
      </c>
      <c r="H13" s="105">
        <v>1</v>
      </c>
      <c r="I13" s="106">
        <v>8</v>
      </c>
      <c r="J13" s="105">
        <v>0</v>
      </c>
      <c r="K13" s="106">
        <v>10</v>
      </c>
      <c r="L13" s="72"/>
      <c r="M13" s="72"/>
      <c r="N13" s="72"/>
      <c r="O13" s="105">
        <v>0</v>
      </c>
      <c r="P13" s="106">
        <v>8</v>
      </c>
      <c r="Q13" s="106">
        <v>1</v>
      </c>
      <c r="R13" s="72">
        <f t="shared" si="1"/>
        <v>9</v>
      </c>
      <c r="S13" s="64"/>
      <c r="T13" s="64"/>
      <c r="U13" s="64"/>
      <c r="V13" s="64"/>
      <c r="W13" s="64"/>
      <c r="X13" s="64"/>
      <c r="Y13" s="64"/>
      <c r="Z13" s="64"/>
    </row>
    <row r="14" spans="1:26" ht="12" customHeight="1">
      <c r="A14" s="103">
        <v>9</v>
      </c>
      <c r="B14" s="104" t="s">
        <v>370</v>
      </c>
      <c r="C14" s="105">
        <v>34</v>
      </c>
      <c r="D14" s="106">
        <v>54</v>
      </c>
      <c r="E14" s="72">
        <f t="shared" si="0"/>
        <v>88</v>
      </c>
      <c r="F14" s="105" t="s">
        <v>295</v>
      </c>
      <c r="G14" s="105">
        <v>7</v>
      </c>
      <c r="H14" s="105">
        <v>1</v>
      </c>
      <c r="I14" s="106">
        <v>5</v>
      </c>
      <c r="J14" s="105">
        <v>0</v>
      </c>
      <c r="K14" s="106">
        <v>7</v>
      </c>
      <c r="L14" s="72"/>
      <c r="M14" s="72"/>
      <c r="N14" s="72"/>
      <c r="O14" s="105">
        <v>0</v>
      </c>
      <c r="P14" s="106">
        <v>6</v>
      </c>
      <c r="Q14" s="106">
        <v>0</v>
      </c>
      <c r="R14" s="72">
        <f t="shared" si="1"/>
        <v>6</v>
      </c>
      <c r="S14" s="64"/>
      <c r="T14" s="64"/>
      <c r="U14" s="64"/>
      <c r="V14" s="64"/>
      <c r="W14" s="64"/>
      <c r="X14" s="64"/>
      <c r="Y14" s="64"/>
      <c r="Z14" s="64"/>
    </row>
    <row r="15" spans="1:26" ht="12" customHeight="1">
      <c r="A15" s="107" t="s">
        <v>135</v>
      </c>
      <c r="B15" s="107"/>
      <c r="C15" s="108">
        <f t="shared" ref="C15:E15" si="2">SUM(C6:C14)</f>
        <v>427</v>
      </c>
      <c r="D15" s="108">
        <f t="shared" si="2"/>
        <v>533</v>
      </c>
      <c r="E15" s="108">
        <f t="shared" si="2"/>
        <v>960</v>
      </c>
      <c r="F15" s="108"/>
      <c r="G15" s="108">
        <f t="shared" ref="G15:R15" si="3">SUM(G6:G14)</f>
        <v>113</v>
      </c>
      <c r="H15" s="108">
        <f t="shared" si="3"/>
        <v>35</v>
      </c>
      <c r="I15" s="108">
        <f t="shared" si="3"/>
        <v>69</v>
      </c>
      <c r="J15" s="108">
        <f t="shared" si="3"/>
        <v>34</v>
      </c>
      <c r="K15" s="108">
        <f t="shared" si="3"/>
        <v>79</v>
      </c>
      <c r="L15" s="108">
        <f t="shared" si="3"/>
        <v>0</v>
      </c>
      <c r="M15" s="108">
        <f t="shared" si="3"/>
        <v>0</v>
      </c>
      <c r="N15" s="108">
        <f t="shared" si="3"/>
        <v>0</v>
      </c>
      <c r="O15" s="108">
        <f t="shared" si="3"/>
        <v>4</v>
      </c>
      <c r="P15" s="108">
        <f t="shared" si="3"/>
        <v>99</v>
      </c>
      <c r="Q15" s="108">
        <f t="shared" si="3"/>
        <v>1</v>
      </c>
      <c r="R15" s="108">
        <f t="shared" si="3"/>
        <v>104</v>
      </c>
      <c r="S15" s="64"/>
      <c r="T15" s="64"/>
      <c r="U15" s="64"/>
      <c r="V15" s="64"/>
      <c r="W15" s="64"/>
      <c r="X15" s="64"/>
      <c r="Y15" s="64"/>
      <c r="Z15" s="64"/>
    </row>
    <row r="16" spans="1:26" ht="12" customHeight="1">
      <c r="A16" s="66" t="s">
        <v>182</v>
      </c>
      <c r="B16" s="66"/>
      <c r="C16" s="67"/>
      <c r="D16" s="67"/>
      <c r="E16" s="67"/>
      <c r="F16" s="67"/>
      <c r="G16" s="109"/>
      <c r="H16" s="109"/>
      <c r="I16" s="110"/>
      <c r="J16" s="109"/>
      <c r="K16" s="110"/>
      <c r="L16" s="67"/>
      <c r="M16" s="67"/>
      <c r="N16" s="67"/>
      <c r="O16" s="109"/>
      <c r="P16" s="110"/>
      <c r="Q16" s="110"/>
      <c r="R16" s="67"/>
      <c r="S16" s="64"/>
      <c r="T16" s="64"/>
      <c r="U16" s="64"/>
      <c r="V16" s="64"/>
      <c r="W16" s="64"/>
      <c r="X16" s="64"/>
      <c r="Y16" s="64"/>
      <c r="Z16" s="64"/>
    </row>
    <row r="17" spans="1:26" ht="12" customHeight="1">
      <c r="A17" s="99">
        <v>1</v>
      </c>
      <c r="B17" s="100" t="s">
        <v>371</v>
      </c>
      <c r="C17" s="101">
        <v>201</v>
      </c>
      <c r="D17" s="102">
        <v>233</v>
      </c>
      <c r="E17" s="72">
        <f t="shared" ref="E17:E28" si="4">C17+D17</f>
        <v>434</v>
      </c>
      <c r="F17" s="101" t="s">
        <v>152</v>
      </c>
      <c r="G17" s="105">
        <v>31</v>
      </c>
      <c r="H17" s="105">
        <v>13</v>
      </c>
      <c r="I17" s="106">
        <v>17</v>
      </c>
      <c r="J17" s="105">
        <v>26</v>
      </c>
      <c r="K17" s="106">
        <v>5</v>
      </c>
      <c r="L17" s="72"/>
      <c r="M17" s="72"/>
      <c r="N17" s="72"/>
      <c r="O17" s="105">
        <v>0</v>
      </c>
      <c r="P17" s="106">
        <v>28</v>
      </c>
      <c r="Q17" s="106">
        <v>2</v>
      </c>
      <c r="R17" s="72">
        <f t="shared" ref="R17:R28" si="5">O17+P17+Q17</f>
        <v>30</v>
      </c>
      <c r="S17" s="64"/>
      <c r="T17" s="64"/>
      <c r="U17" s="64"/>
      <c r="V17" s="64"/>
      <c r="W17" s="64"/>
      <c r="X17" s="64"/>
      <c r="Y17" s="64"/>
      <c r="Z17" s="64"/>
    </row>
    <row r="18" spans="1:26" ht="12" customHeight="1">
      <c r="A18" s="103">
        <v>2</v>
      </c>
      <c r="B18" s="104" t="s">
        <v>372</v>
      </c>
      <c r="C18" s="105">
        <v>318</v>
      </c>
      <c r="D18" s="106">
        <v>441</v>
      </c>
      <c r="E18" s="72">
        <f t="shared" si="4"/>
        <v>759</v>
      </c>
      <c r="F18" s="105" t="s">
        <v>152</v>
      </c>
      <c r="G18" s="105">
        <v>40</v>
      </c>
      <c r="H18" s="105">
        <v>11</v>
      </c>
      <c r="I18" s="106">
        <v>28</v>
      </c>
      <c r="J18" s="105">
        <v>34</v>
      </c>
      <c r="K18" s="106">
        <v>6</v>
      </c>
      <c r="L18" s="72"/>
      <c r="M18" s="72"/>
      <c r="N18" s="72"/>
      <c r="O18" s="105">
        <v>0</v>
      </c>
      <c r="P18" s="106">
        <v>35</v>
      </c>
      <c r="Q18" s="106">
        <v>4</v>
      </c>
      <c r="R18" s="72">
        <f t="shared" si="5"/>
        <v>39</v>
      </c>
      <c r="S18" s="64"/>
      <c r="T18" s="64"/>
      <c r="U18" s="64"/>
      <c r="V18" s="64"/>
      <c r="W18" s="64"/>
      <c r="X18" s="64"/>
      <c r="Y18" s="64"/>
      <c r="Z18" s="64"/>
    </row>
    <row r="19" spans="1:26" ht="12" customHeight="1">
      <c r="A19" s="103">
        <v>3</v>
      </c>
      <c r="B19" s="104" t="s">
        <v>373</v>
      </c>
      <c r="C19" s="105">
        <v>75</v>
      </c>
      <c r="D19" s="106">
        <v>76</v>
      </c>
      <c r="E19" s="72">
        <f t="shared" si="4"/>
        <v>151</v>
      </c>
      <c r="F19" s="105" t="s">
        <v>152</v>
      </c>
      <c r="G19" s="105">
        <v>14</v>
      </c>
      <c r="H19" s="105">
        <v>4</v>
      </c>
      <c r="I19" s="106">
        <v>9</v>
      </c>
      <c r="J19" s="105">
        <v>0</v>
      </c>
      <c r="K19" s="106">
        <v>14</v>
      </c>
      <c r="L19" s="72"/>
      <c r="M19" s="72"/>
      <c r="N19" s="72"/>
      <c r="O19" s="105">
        <v>0</v>
      </c>
      <c r="P19" s="106">
        <v>12</v>
      </c>
      <c r="Q19" s="106">
        <v>1</v>
      </c>
      <c r="R19" s="72">
        <f t="shared" si="5"/>
        <v>13</v>
      </c>
      <c r="S19" s="64"/>
      <c r="T19" s="64"/>
      <c r="U19" s="64"/>
      <c r="V19" s="64"/>
      <c r="W19" s="64"/>
      <c r="X19" s="64"/>
      <c r="Y19" s="64"/>
      <c r="Z19" s="64"/>
    </row>
    <row r="20" spans="1:26" ht="12" customHeight="1">
      <c r="A20" s="103">
        <v>4</v>
      </c>
      <c r="B20" s="104" t="s">
        <v>374</v>
      </c>
      <c r="C20" s="105">
        <v>47</v>
      </c>
      <c r="D20" s="106">
        <v>28</v>
      </c>
      <c r="E20" s="72">
        <f t="shared" si="4"/>
        <v>75</v>
      </c>
      <c r="F20" s="105" t="s">
        <v>146</v>
      </c>
      <c r="G20" s="105">
        <v>13</v>
      </c>
      <c r="H20" s="105">
        <v>4</v>
      </c>
      <c r="I20" s="106">
        <v>8</v>
      </c>
      <c r="J20" s="105">
        <v>0</v>
      </c>
      <c r="K20" s="106">
        <v>13</v>
      </c>
      <c r="L20" s="72"/>
      <c r="M20" s="72"/>
      <c r="N20" s="72"/>
      <c r="O20" s="105">
        <v>1</v>
      </c>
      <c r="P20" s="106">
        <v>11</v>
      </c>
      <c r="Q20" s="106">
        <v>0</v>
      </c>
      <c r="R20" s="72">
        <f t="shared" si="5"/>
        <v>12</v>
      </c>
      <c r="S20" s="64"/>
      <c r="T20" s="64"/>
      <c r="U20" s="64"/>
      <c r="V20" s="64"/>
      <c r="W20" s="64"/>
      <c r="X20" s="64"/>
      <c r="Y20" s="64"/>
      <c r="Z20" s="64"/>
    </row>
    <row r="21" spans="1:26" ht="12" customHeight="1">
      <c r="A21" s="103">
        <v>5</v>
      </c>
      <c r="B21" s="104" t="s">
        <v>375</v>
      </c>
      <c r="C21" s="105">
        <v>300</v>
      </c>
      <c r="D21" s="106">
        <v>284</v>
      </c>
      <c r="E21" s="72">
        <f t="shared" si="4"/>
        <v>584</v>
      </c>
      <c r="F21" s="105" t="s">
        <v>152</v>
      </c>
      <c r="G21" s="105">
        <v>37</v>
      </c>
      <c r="H21" s="105">
        <v>11</v>
      </c>
      <c r="I21" s="106">
        <v>25</v>
      </c>
      <c r="J21" s="105">
        <v>31</v>
      </c>
      <c r="K21" s="106">
        <v>6</v>
      </c>
      <c r="L21" s="72"/>
      <c r="M21" s="72"/>
      <c r="N21" s="72"/>
      <c r="O21" s="105">
        <v>0</v>
      </c>
      <c r="P21" s="106">
        <v>35</v>
      </c>
      <c r="Q21" s="106">
        <v>1</v>
      </c>
      <c r="R21" s="72">
        <f t="shared" si="5"/>
        <v>36</v>
      </c>
      <c r="S21" s="64"/>
      <c r="T21" s="64"/>
      <c r="U21" s="64"/>
      <c r="V21" s="64"/>
      <c r="W21" s="64"/>
      <c r="X21" s="64"/>
      <c r="Y21" s="64"/>
      <c r="Z21" s="64"/>
    </row>
    <row r="22" spans="1:26" ht="12" customHeight="1">
      <c r="A22" s="103">
        <v>6</v>
      </c>
      <c r="B22" s="104" t="s">
        <v>376</v>
      </c>
      <c r="C22" s="105">
        <v>394</v>
      </c>
      <c r="D22" s="106">
        <v>330</v>
      </c>
      <c r="E22" s="72">
        <f t="shared" si="4"/>
        <v>724</v>
      </c>
      <c r="F22" s="105" t="s">
        <v>152</v>
      </c>
      <c r="G22" s="105">
        <v>45</v>
      </c>
      <c r="H22" s="105">
        <v>14</v>
      </c>
      <c r="I22" s="106">
        <v>30</v>
      </c>
      <c r="J22" s="105">
        <v>38</v>
      </c>
      <c r="K22" s="106">
        <v>7</v>
      </c>
      <c r="L22" s="72"/>
      <c r="M22" s="72"/>
      <c r="N22" s="72"/>
      <c r="O22" s="105">
        <v>1</v>
      </c>
      <c r="P22" s="106">
        <v>41</v>
      </c>
      <c r="Q22" s="106">
        <v>2</v>
      </c>
      <c r="R22" s="72">
        <f t="shared" si="5"/>
        <v>44</v>
      </c>
      <c r="S22" s="64"/>
      <c r="T22" s="64"/>
      <c r="U22" s="64"/>
      <c r="V22" s="64"/>
      <c r="W22" s="64"/>
      <c r="X22" s="64"/>
      <c r="Y22" s="64"/>
      <c r="Z22" s="64"/>
    </row>
    <row r="23" spans="1:26" ht="12" customHeight="1">
      <c r="A23" s="103">
        <v>7</v>
      </c>
      <c r="B23" s="104" t="s">
        <v>377</v>
      </c>
      <c r="C23" s="105">
        <v>201</v>
      </c>
      <c r="D23" s="106">
        <v>222</v>
      </c>
      <c r="E23" s="72">
        <f t="shared" si="4"/>
        <v>423</v>
      </c>
      <c r="F23" s="105" t="s">
        <v>152</v>
      </c>
      <c r="G23" s="105">
        <v>31</v>
      </c>
      <c r="H23" s="105">
        <v>10</v>
      </c>
      <c r="I23" s="106">
        <v>20</v>
      </c>
      <c r="J23" s="105">
        <v>31</v>
      </c>
      <c r="K23" s="106">
        <v>0</v>
      </c>
      <c r="L23" s="72"/>
      <c r="M23" s="72"/>
      <c r="N23" s="72"/>
      <c r="O23" s="105">
        <v>0</v>
      </c>
      <c r="P23" s="106">
        <v>27</v>
      </c>
      <c r="Q23" s="106">
        <v>3</v>
      </c>
      <c r="R23" s="72">
        <f t="shared" si="5"/>
        <v>30</v>
      </c>
      <c r="S23" s="64"/>
      <c r="T23" s="64"/>
      <c r="U23" s="64"/>
      <c r="V23" s="64"/>
      <c r="W23" s="64"/>
      <c r="X23" s="64"/>
      <c r="Y23" s="64"/>
      <c r="Z23" s="64"/>
    </row>
    <row r="24" spans="1:26" ht="12" customHeight="1">
      <c r="A24" s="103">
        <v>8</v>
      </c>
      <c r="B24" s="104" t="s">
        <v>378</v>
      </c>
      <c r="C24" s="105">
        <v>228</v>
      </c>
      <c r="D24" s="106">
        <v>329</v>
      </c>
      <c r="E24" s="72">
        <f t="shared" si="4"/>
        <v>557</v>
      </c>
      <c r="F24" s="105" t="s">
        <v>152</v>
      </c>
      <c r="G24" s="105">
        <v>32</v>
      </c>
      <c r="H24" s="105">
        <v>9</v>
      </c>
      <c r="I24" s="106">
        <v>22</v>
      </c>
      <c r="J24" s="105">
        <v>23</v>
      </c>
      <c r="K24" s="106">
        <v>9</v>
      </c>
      <c r="L24" s="72"/>
      <c r="M24" s="72"/>
      <c r="N24" s="72"/>
      <c r="O24" s="105">
        <v>0</v>
      </c>
      <c r="P24" s="106">
        <v>31</v>
      </c>
      <c r="Q24" s="106">
        <v>0</v>
      </c>
      <c r="R24" s="72">
        <f t="shared" si="5"/>
        <v>31</v>
      </c>
      <c r="S24" s="64"/>
      <c r="T24" s="64"/>
      <c r="U24" s="64"/>
      <c r="V24" s="64"/>
      <c r="W24" s="64"/>
      <c r="X24" s="64"/>
      <c r="Y24" s="64"/>
      <c r="Z24" s="64"/>
    </row>
    <row r="25" spans="1:26" ht="12" customHeight="1">
      <c r="A25" s="103">
        <v>9</v>
      </c>
      <c r="B25" s="104" t="s">
        <v>379</v>
      </c>
      <c r="C25" s="105">
        <v>308</v>
      </c>
      <c r="D25" s="106">
        <v>388</v>
      </c>
      <c r="E25" s="72">
        <f t="shared" si="4"/>
        <v>696</v>
      </c>
      <c r="F25" s="105" t="s">
        <v>152</v>
      </c>
      <c r="G25" s="105">
        <v>43</v>
      </c>
      <c r="H25" s="105">
        <v>13</v>
      </c>
      <c r="I25" s="106">
        <v>29</v>
      </c>
      <c r="J25" s="105">
        <v>39</v>
      </c>
      <c r="K25" s="106">
        <v>4</v>
      </c>
      <c r="L25" s="72"/>
      <c r="M25" s="72"/>
      <c r="N25" s="72"/>
      <c r="O25" s="105">
        <v>0</v>
      </c>
      <c r="P25" s="106">
        <v>42</v>
      </c>
      <c r="Q25" s="106">
        <v>0</v>
      </c>
      <c r="R25" s="72">
        <f t="shared" si="5"/>
        <v>42</v>
      </c>
      <c r="S25" s="64"/>
      <c r="T25" s="64"/>
      <c r="U25" s="64"/>
      <c r="V25" s="64"/>
      <c r="W25" s="64"/>
      <c r="X25" s="64"/>
      <c r="Y25" s="64"/>
      <c r="Z25" s="64"/>
    </row>
    <row r="26" spans="1:26" ht="12" customHeight="1">
      <c r="A26" s="103">
        <v>10</v>
      </c>
      <c r="B26" s="104" t="s">
        <v>380</v>
      </c>
      <c r="C26" s="105">
        <v>10</v>
      </c>
      <c r="D26" s="106">
        <v>3</v>
      </c>
      <c r="E26" s="72">
        <f t="shared" si="4"/>
        <v>13</v>
      </c>
      <c r="F26" s="105" t="s">
        <v>163</v>
      </c>
      <c r="G26" s="105">
        <v>10</v>
      </c>
      <c r="H26" s="105">
        <v>4</v>
      </c>
      <c r="I26" s="106">
        <v>5</v>
      </c>
      <c r="J26" s="105">
        <v>0</v>
      </c>
      <c r="K26" s="106">
        <v>10</v>
      </c>
      <c r="L26" s="72"/>
      <c r="M26" s="72"/>
      <c r="N26" s="72"/>
      <c r="O26" s="105">
        <v>0</v>
      </c>
      <c r="P26" s="106">
        <v>9</v>
      </c>
      <c r="Q26" s="106">
        <v>0</v>
      </c>
      <c r="R26" s="72">
        <f t="shared" si="5"/>
        <v>9</v>
      </c>
      <c r="S26" s="64"/>
      <c r="T26" s="64"/>
      <c r="U26" s="64"/>
      <c r="V26" s="64"/>
      <c r="W26" s="64"/>
      <c r="X26" s="64"/>
      <c r="Y26" s="64"/>
      <c r="Z26" s="64"/>
    </row>
    <row r="27" spans="1:26" ht="12" customHeight="1">
      <c r="A27" s="103">
        <v>11</v>
      </c>
      <c r="B27" s="104" t="s">
        <v>381</v>
      </c>
      <c r="C27" s="105">
        <v>76</v>
      </c>
      <c r="D27" s="106">
        <v>99</v>
      </c>
      <c r="E27" s="72">
        <f t="shared" si="4"/>
        <v>175</v>
      </c>
      <c r="F27" s="105" t="s">
        <v>152</v>
      </c>
      <c r="G27" s="105">
        <v>20</v>
      </c>
      <c r="H27" s="105">
        <v>5</v>
      </c>
      <c r="I27" s="106">
        <v>14</v>
      </c>
      <c r="J27" s="105">
        <v>0</v>
      </c>
      <c r="K27" s="106">
        <v>20</v>
      </c>
      <c r="L27" s="72"/>
      <c r="M27" s="72"/>
      <c r="N27" s="72"/>
      <c r="O27" s="105">
        <v>1</v>
      </c>
      <c r="P27" s="106">
        <v>18</v>
      </c>
      <c r="Q27" s="106">
        <v>0</v>
      </c>
      <c r="R27" s="72">
        <f t="shared" si="5"/>
        <v>19</v>
      </c>
      <c r="S27" s="64"/>
      <c r="T27" s="64"/>
      <c r="U27" s="64"/>
      <c r="V27" s="64"/>
      <c r="W27" s="64"/>
      <c r="X27" s="64"/>
      <c r="Y27" s="64"/>
      <c r="Z27" s="64"/>
    </row>
    <row r="28" spans="1:26" ht="12" customHeight="1">
      <c r="A28" s="103">
        <v>12</v>
      </c>
      <c r="B28" s="104" t="s">
        <v>382</v>
      </c>
      <c r="C28" s="105">
        <v>0</v>
      </c>
      <c r="D28" s="106">
        <v>0</v>
      </c>
      <c r="E28" s="72">
        <f t="shared" si="4"/>
        <v>0</v>
      </c>
      <c r="F28" s="72"/>
      <c r="G28" s="105">
        <v>0</v>
      </c>
      <c r="H28" s="105">
        <v>0</v>
      </c>
      <c r="I28" s="106">
        <v>0</v>
      </c>
      <c r="J28" s="105">
        <v>0</v>
      </c>
      <c r="K28" s="106">
        <v>0</v>
      </c>
      <c r="L28" s="72"/>
      <c r="M28" s="72"/>
      <c r="N28" s="72"/>
      <c r="O28" s="105">
        <v>0</v>
      </c>
      <c r="P28" s="106">
        <v>0</v>
      </c>
      <c r="Q28" s="106">
        <v>0</v>
      </c>
      <c r="R28" s="72">
        <f t="shared" si="5"/>
        <v>0</v>
      </c>
      <c r="S28" s="64"/>
      <c r="T28" s="64"/>
      <c r="U28" s="64"/>
      <c r="V28" s="64"/>
      <c r="W28" s="64"/>
      <c r="X28" s="64"/>
      <c r="Y28" s="64"/>
      <c r="Z28" s="64"/>
    </row>
    <row r="29" spans="1:26" ht="12" customHeight="1">
      <c r="A29" s="107" t="s">
        <v>135</v>
      </c>
      <c r="B29" s="107"/>
      <c r="C29" s="108">
        <f t="shared" ref="C29:E29" si="6">SUM(C17:C28)</f>
        <v>2158</v>
      </c>
      <c r="D29" s="108">
        <f t="shared" si="6"/>
        <v>2433</v>
      </c>
      <c r="E29" s="108">
        <f t="shared" si="6"/>
        <v>4591</v>
      </c>
      <c r="F29" s="108"/>
      <c r="G29" s="108">
        <f t="shared" ref="G29:R29" si="7">SUM(G17:G28)</f>
        <v>316</v>
      </c>
      <c r="H29" s="108">
        <f t="shared" si="7"/>
        <v>98</v>
      </c>
      <c r="I29" s="108">
        <f t="shared" si="7"/>
        <v>207</v>
      </c>
      <c r="J29" s="108">
        <f t="shared" si="7"/>
        <v>222</v>
      </c>
      <c r="K29" s="108">
        <f t="shared" si="7"/>
        <v>94</v>
      </c>
      <c r="L29" s="108">
        <f t="shared" si="7"/>
        <v>0</v>
      </c>
      <c r="M29" s="108">
        <f t="shared" si="7"/>
        <v>0</v>
      </c>
      <c r="N29" s="108">
        <f t="shared" si="7"/>
        <v>0</v>
      </c>
      <c r="O29" s="108">
        <f t="shared" si="7"/>
        <v>3</v>
      </c>
      <c r="P29" s="108">
        <f t="shared" si="7"/>
        <v>289</v>
      </c>
      <c r="Q29" s="108">
        <f t="shared" si="7"/>
        <v>13</v>
      </c>
      <c r="R29" s="108">
        <f t="shared" si="7"/>
        <v>305</v>
      </c>
      <c r="S29" s="64"/>
      <c r="T29" s="64"/>
      <c r="U29" s="64"/>
      <c r="V29" s="64"/>
      <c r="W29" s="64"/>
      <c r="X29" s="64"/>
      <c r="Y29" s="64"/>
      <c r="Z29" s="64"/>
    </row>
    <row r="30" spans="1:26" ht="12" customHeight="1">
      <c r="A30" s="66" t="s">
        <v>208</v>
      </c>
      <c r="B30" s="66"/>
      <c r="C30" s="67"/>
      <c r="D30" s="67"/>
      <c r="E30" s="67"/>
      <c r="F30" s="67"/>
      <c r="G30" s="109"/>
      <c r="H30" s="109"/>
      <c r="I30" s="110"/>
      <c r="J30" s="109"/>
      <c r="K30" s="110"/>
      <c r="L30" s="67"/>
      <c r="M30" s="67"/>
      <c r="N30" s="67"/>
      <c r="O30" s="109"/>
      <c r="P30" s="110"/>
      <c r="Q30" s="110"/>
      <c r="R30" s="67"/>
      <c r="S30" s="64"/>
      <c r="T30" s="64"/>
      <c r="U30" s="64"/>
      <c r="V30" s="64"/>
      <c r="W30" s="64"/>
      <c r="X30" s="64"/>
      <c r="Y30" s="64"/>
      <c r="Z30" s="64"/>
    </row>
    <row r="31" spans="1:26" ht="12" customHeight="1">
      <c r="A31" s="99">
        <v>1</v>
      </c>
      <c r="B31" s="100" t="s">
        <v>383</v>
      </c>
      <c r="C31" s="101">
        <v>268</v>
      </c>
      <c r="D31" s="102">
        <v>248</v>
      </c>
      <c r="E31" s="72">
        <f t="shared" ref="E31:E41" si="8">C31+D31</f>
        <v>516</v>
      </c>
      <c r="F31" s="101" t="s">
        <v>152</v>
      </c>
      <c r="G31" s="105">
        <v>35</v>
      </c>
      <c r="H31" s="105">
        <v>10</v>
      </c>
      <c r="I31" s="106">
        <v>24</v>
      </c>
      <c r="J31" s="105">
        <v>29</v>
      </c>
      <c r="K31" s="106">
        <v>6</v>
      </c>
      <c r="L31" s="72"/>
      <c r="M31" s="72"/>
      <c r="N31" s="72"/>
      <c r="O31" s="105">
        <v>1</v>
      </c>
      <c r="P31" s="106">
        <v>30</v>
      </c>
      <c r="Q31" s="106">
        <v>3</v>
      </c>
      <c r="R31" s="72">
        <f t="shared" ref="R31:R41" si="9">O31+P31+Q31</f>
        <v>34</v>
      </c>
      <c r="S31" s="64"/>
      <c r="T31" s="64"/>
      <c r="U31" s="64"/>
      <c r="V31" s="64"/>
      <c r="W31" s="64"/>
      <c r="X31" s="64"/>
      <c r="Y31" s="64"/>
      <c r="Z31" s="64"/>
    </row>
    <row r="32" spans="1:26" ht="12" customHeight="1">
      <c r="A32" s="103">
        <v>2</v>
      </c>
      <c r="B32" s="104" t="s">
        <v>384</v>
      </c>
      <c r="C32" s="105">
        <v>1</v>
      </c>
      <c r="D32" s="106">
        <v>206</v>
      </c>
      <c r="E32" s="72">
        <f t="shared" si="8"/>
        <v>207</v>
      </c>
      <c r="F32" s="105" t="s">
        <v>146</v>
      </c>
      <c r="G32" s="105">
        <v>17</v>
      </c>
      <c r="H32" s="105">
        <v>5</v>
      </c>
      <c r="I32" s="106">
        <v>11</v>
      </c>
      <c r="J32" s="105">
        <v>0</v>
      </c>
      <c r="K32" s="106">
        <v>17</v>
      </c>
      <c r="L32" s="72"/>
      <c r="M32" s="72"/>
      <c r="N32" s="72"/>
      <c r="O32" s="105">
        <v>1</v>
      </c>
      <c r="P32" s="106">
        <v>14</v>
      </c>
      <c r="Q32" s="106">
        <v>1</v>
      </c>
      <c r="R32" s="72">
        <f t="shared" si="9"/>
        <v>16</v>
      </c>
      <c r="S32" s="64"/>
      <c r="T32" s="64"/>
      <c r="U32" s="64"/>
      <c r="V32" s="64"/>
      <c r="W32" s="64"/>
      <c r="X32" s="64"/>
      <c r="Y32" s="64"/>
      <c r="Z32" s="64"/>
    </row>
    <row r="33" spans="1:26" ht="12" customHeight="1">
      <c r="A33" s="103">
        <v>3</v>
      </c>
      <c r="B33" s="104" t="s">
        <v>385</v>
      </c>
      <c r="C33" s="105">
        <v>317</v>
      </c>
      <c r="D33" s="106">
        <v>330</v>
      </c>
      <c r="E33" s="72">
        <f t="shared" si="8"/>
        <v>647</v>
      </c>
      <c r="F33" s="105" t="s">
        <v>152</v>
      </c>
      <c r="G33" s="105">
        <v>45</v>
      </c>
      <c r="H33" s="105">
        <v>16</v>
      </c>
      <c r="I33" s="106">
        <v>28</v>
      </c>
      <c r="J33" s="105">
        <v>37</v>
      </c>
      <c r="K33" s="106">
        <v>8</v>
      </c>
      <c r="L33" s="72"/>
      <c r="M33" s="72"/>
      <c r="N33" s="72"/>
      <c r="O33" s="105">
        <v>0</v>
      </c>
      <c r="P33" s="106">
        <v>43</v>
      </c>
      <c r="Q33" s="106">
        <v>1</v>
      </c>
      <c r="R33" s="72">
        <f t="shared" si="9"/>
        <v>44</v>
      </c>
      <c r="S33" s="64"/>
      <c r="T33" s="64"/>
      <c r="U33" s="64"/>
      <c r="V33" s="64"/>
      <c r="W33" s="64"/>
      <c r="X33" s="64"/>
      <c r="Y33" s="64"/>
      <c r="Z33" s="64"/>
    </row>
    <row r="34" spans="1:26" ht="12" customHeight="1">
      <c r="A34" s="103">
        <v>4</v>
      </c>
      <c r="B34" s="104" t="s">
        <v>386</v>
      </c>
      <c r="C34" s="105">
        <v>278</v>
      </c>
      <c r="D34" s="106">
        <v>339</v>
      </c>
      <c r="E34" s="72">
        <f t="shared" si="8"/>
        <v>617</v>
      </c>
      <c r="F34" s="105" t="s">
        <v>152</v>
      </c>
      <c r="G34" s="105">
        <v>39</v>
      </c>
      <c r="H34" s="105">
        <v>10</v>
      </c>
      <c r="I34" s="106">
        <v>28</v>
      </c>
      <c r="J34" s="105">
        <v>30</v>
      </c>
      <c r="K34" s="106">
        <v>9</v>
      </c>
      <c r="L34" s="72"/>
      <c r="M34" s="72"/>
      <c r="N34" s="72"/>
      <c r="O34" s="105">
        <v>0</v>
      </c>
      <c r="P34" s="106">
        <v>36</v>
      </c>
      <c r="Q34" s="106">
        <v>2</v>
      </c>
      <c r="R34" s="72">
        <f t="shared" si="9"/>
        <v>38</v>
      </c>
      <c r="S34" s="64"/>
      <c r="T34" s="64"/>
      <c r="U34" s="64"/>
      <c r="V34" s="64"/>
      <c r="W34" s="64"/>
      <c r="X34" s="64"/>
      <c r="Y34" s="64"/>
      <c r="Z34" s="64"/>
    </row>
    <row r="35" spans="1:26" ht="12" customHeight="1">
      <c r="A35" s="103">
        <v>5</v>
      </c>
      <c r="B35" s="104" t="s">
        <v>387</v>
      </c>
      <c r="C35" s="105">
        <v>385</v>
      </c>
      <c r="D35" s="106">
        <v>478</v>
      </c>
      <c r="E35" s="72">
        <f t="shared" si="8"/>
        <v>863</v>
      </c>
      <c r="F35" s="105" t="s">
        <v>152</v>
      </c>
      <c r="G35" s="105">
        <v>55</v>
      </c>
      <c r="H35" s="105">
        <v>14</v>
      </c>
      <c r="I35" s="106">
        <v>40</v>
      </c>
      <c r="J35" s="105">
        <v>49</v>
      </c>
      <c r="K35" s="106">
        <v>6</v>
      </c>
      <c r="L35" s="72"/>
      <c r="M35" s="72"/>
      <c r="N35" s="72"/>
      <c r="O35" s="105">
        <v>0</v>
      </c>
      <c r="P35" s="106">
        <v>42</v>
      </c>
      <c r="Q35" s="106">
        <v>12</v>
      </c>
      <c r="R35" s="72">
        <f t="shared" si="9"/>
        <v>54</v>
      </c>
      <c r="S35" s="64"/>
      <c r="T35" s="64"/>
      <c r="U35" s="64"/>
      <c r="V35" s="64"/>
      <c r="W35" s="64"/>
      <c r="X35" s="64"/>
      <c r="Y35" s="64"/>
      <c r="Z35" s="64"/>
    </row>
    <row r="36" spans="1:26" ht="12" customHeight="1">
      <c r="A36" s="103">
        <v>6</v>
      </c>
      <c r="B36" s="104" t="s">
        <v>388</v>
      </c>
      <c r="C36" s="105">
        <v>291</v>
      </c>
      <c r="D36" s="106">
        <v>457</v>
      </c>
      <c r="E36" s="72">
        <f t="shared" si="8"/>
        <v>748</v>
      </c>
      <c r="F36" s="105" t="s">
        <v>152</v>
      </c>
      <c r="G36" s="105">
        <v>44</v>
      </c>
      <c r="H36" s="105">
        <v>16</v>
      </c>
      <c r="I36" s="106">
        <v>27</v>
      </c>
      <c r="J36" s="105">
        <v>36</v>
      </c>
      <c r="K36" s="106">
        <v>8</v>
      </c>
      <c r="L36" s="72"/>
      <c r="M36" s="72"/>
      <c r="N36" s="72"/>
      <c r="O36" s="105">
        <v>0</v>
      </c>
      <c r="P36" s="106">
        <v>43</v>
      </c>
      <c r="Q36" s="106">
        <v>0</v>
      </c>
      <c r="R36" s="72">
        <f t="shared" si="9"/>
        <v>43</v>
      </c>
      <c r="S36" s="64"/>
      <c r="T36" s="64"/>
      <c r="U36" s="64"/>
      <c r="V36" s="64"/>
      <c r="W36" s="64"/>
      <c r="X36" s="64"/>
      <c r="Y36" s="64"/>
      <c r="Z36" s="64"/>
    </row>
    <row r="37" spans="1:26" ht="12" customHeight="1">
      <c r="A37" s="103">
        <v>7</v>
      </c>
      <c r="B37" s="104" t="s">
        <v>389</v>
      </c>
      <c r="C37" s="105">
        <v>174</v>
      </c>
      <c r="D37" s="106">
        <v>150</v>
      </c>
      <c r="E37" s="72">
        <f t="shared" si="8"/>
        <v>324</v>
      </c>
      <c r="F37" s="105" t="s">
        <v>152</v>
      </c>
      <c r="G37" s="105">
        <v>28</v>
      </c>
      <c r="H37" s="105">
        <v>6</v>
      </c>
      <c r="I37" s="106">
        <v>21</v>
      </c>
      <c r="J37" s="105">
        <v>24</v>
      </c>
      <c r="K37" s="106">
        <v>4</v>
      </c>
      <c r="L37" s="72"/>
      <c r="M37" s="72"/>
      <c r="N37" s="72"/>
      <c r="O37" s="105">
        <v>0</v>
      </c>
      <c r="P37" s="106">
        <v>27</v>
      </c>
      <c r="Q37" s="106">
        <v>0</v>
      </c>
      <c r="R37" s="72">
        <f t="shared" si="9"/>
        <v>27</v>
      </c>
      <c r="S37" s="64"/>
      <c r="T37" s="64"/>
      <c r="U37" s="64"/>
      <c r="V37" s="64"/>
      <c r="W37" s="64"/>
      <c r="X37" s="64"/>
      <c r="Y37" s="64"/>
      <c r="Z37" s="64"/>
    </row>
    <row r="38" spans="1:26" ht="12" customHeight="1">
      <c r="A38" s="103">
        <v>8</v>
      </c>
      <c r="B38" s="104" t="s">
        <v>390</v>
      </c>
      <c r="C38" s="105">
        <v>28</v>
      </c>
      <c r="D38" s="106">
        <v>42</v>
      </c>
      <c r="E38" s="72">
        <f t="shared" si="8"/>
        <v>70</v>
      </c>
      <c r="F38" s="105" t="s">
        <v>152</v>
      </c>
      <c r="G38" s="105">
        <v>12</v>
      </c>
      <c r="H38" s="105">
        <v>2</v>
      </c>
      <c r="I38" s="106">
        <v>9</v>
      </c>
      <c r="J38" s="105">
        <v>0</v>
      </c>
      <c r="K38" s="106">
        <v>12</v>
      </c>
      <c r="L38" s="72"/>
      <c r="M38" s="72"/>
      <c r="N38" s="72"/>
      <c r="O38" s="105">
        <v>0</v>
      </c>
      <c r="P38" s="106">
        <v>8</v>
      </c>
      <c r="Q38" s="106">
        <v>3</v>
      </c>
      <c r="R38" s="72">
        <f t="shared" si="9"/>
        <v>11</v>
      </c>
      <c r="S38" s="64"/>
      <c r="T38" s="64"/>
      <c r="U38" s="64"/>
      <c r="V38" s="64"/>
      <c r="W38" s="64"/>
      <c r="X38" s="64"/>
      <c r="Y38" s="64"/>
      <c r="Z38" s="64"/>
    </row>
    <row r="39" spans="1:26" ht="12" customHeight="1">
      <c r="A39" s="103">
        <v>9</v>
      </c>
      <c r="B39" s="104" t="s">
        <v>391</v>
      </c>
      <c r="C39" s="105">
        <v>26</v>
      </c>
      <c r="D39" s="106">
        <v>1200</v>
      </c>
      <c r="E39" s="72">
        <f t="shared" si="8"/>
        <v>1226</v>
      </c>
      <c r="F39" s="105" t="s">
        <v>152</v>
      </c>
      <c r="G39" s="105">
        <v>82</v>
      </c>
      <c r="H39" s="105">
        <v>31</v>
      </c>
      <c r="I39" s="106">
        <v>50</v>
      </c>
      <c r="J39" s="105">
        <v>63</v>
      </c>
      <c r="K39" s="106">
        <v>19</v>
      </c>
      <c r="L39" s="72"/>
      <c r="M39" s="72"/>
      <c r="N39" s="72"/>
      <c r="O39" s="105">
        <v>0</v>
      </c>
      <c r="P39" s="106">
        <v>68</v>
      </c>
      <c r="Q39" s="106">
        <v>13</v>
      </c>
      <c r="R39" s="72">
        <f t="shared" si="9"/>
        <v>81</v>
      </c>
      <c r="S39" s="64"/>
      <c r="T39" s="64"/>
      <c r="U39" s="64"/>
      <c r="V39" s="64"/>
      <c r="W39" s="64"/>
      <c r="X39" s="64"/>
      <c r="Y39" s="64"/>
      <c r="Z39" s="64"/>
    </row>
    <row r="40" spans="1:26" ht="12" customHeight="1">
      <c r="A40" s="103">
        <v>10</v>
      </c>
      <c r="B40" s="104" t="s">
        <v>392</v>
      </c>
      <c r="C40" s="105">
        <v>81</v>
      </c>
      <c r="D40" s="106">
        <v>184</v>
      </c>
      <c r="E40" s="72">
        <f t="shared" si="8"/>
        <v>265</v>
      </c>
      <c r="F40" s="105" t="s">
        <v>146</v>
      </c>
      <c r="G40" s="105">
        <v>18</v>
      </c>
      <c r="H40" s="105">
        <v>10</v>
      </c>
      <c r="I40" s="106">
        <v>7</v>
      </c>
      <c r="J40" s="105">
        <v>0</v>
      </c>
      <c r="K40" s="106">
        <v>18</v>
      </c>
      <c r="L40" s="72"/>
      <c r="M40" s="72"/>
      <c r="N40" s="72"/>
      <c r="O40" s="105">
        <v>0</v>
      </c>
      <c r="P40" s="106">
        <v>17</v>
      </c>
      <c r="Q40" s="106">
        <v>0</v>
      </c>
      <c r="R40" s="72">
        <f t="shared" si="9"/>
        <v>17</v>
      </c>
      <c r="S40" s="64"/>
      <c r="T40" s="64"/>
      <c r="U40" s="64"/>
      <c r="V40" s="64"/>
      <c r="W40" s="64"/>
      <c r="X40" s="64"/>
      <c r="Y40" s="64"/>
      <c r="Z40" s="64"/>
    </row>
    <row r="41" spans="1:26" ht="12" customHeight="1">
      <c r="A41" s="103">
        <v>11</v>
      </c>
      <c r="B41" s="104" t="s">
        <v>393</v>
      </c>
      <c r="C41" s="105">
        <v>49</v>
      </c>
      <c r="D41" s="106">
        <v>57</v>
      </c>
      <c r="E41" s="72">
        <f t="shared" si="8"/>
        <v>106</v>
      </c>
      <c r="F41" s="105" t="s">
        <v>146</v>
      </c>
      <c r="G41" s="105">
        <v>9</v>
      </c>
      <c r="H41" s="105">
        <v>4</v>
      </c>
      <c r="I41" s="106">
        <v>4</v>
      </c>
      <c r="J41" s="105">
        <v>0</v>
      </c>
      <c r="K41" s="106">
        <v>9</v>
      </c>
      <c r="L41" s="72"/>
      <c r="M41" s="72"/>
      <c r="N41" s="72"/>
      <c r="O41" s="105">
        <v>0</v>
      </c>
      <c r="P41" s="106">
        <v>7</v>
      </c>
      <c r="Q41" s="106">
        <v>1</v>
      </c>
      <c r="R41" s="72">
        <f t="shared" si="9"/>
        <v>8</v>
      </c>
      <c r="S41" s="64"/>
      <c r="T41" s="64"/>
      <c r="U41" s="64"/>
      <c r="V41" s="64"/>
      <c r="W41" s="64"/>
      <c r="X41" s="64"/>
      <c r="Y41" s="64"/>
      <c r="Z41" s="64"/>
    </row>
    <row r="42" spans="1:26" ht="12" customHeight="1">
      <c r="A42" s="107" t="s">
        <v>135</v>
      </c>
      <c r="B42" s="107"/>
      <c r="C42" s="108">
        <f t="shared" ref="C42:E42" si="10">SUM(C31:C41)</f>
        <v>1898</v>
      </c>
      <c r="D42" s="108">
        <f t="shared" si="10"/>
        <v>3691</v>
      </c>
      <c r="E42" s="108">
        <f t="shared" si="10"/>
        <v>5589</v>
      </c>
      <c r="F42" s="108"/>
      <c r="G42" s="108">
        <f t="shared" ref="G42:R42" si="11">SUM(G31:G41)</f>
        <v>384</v>
      </c>
      <c r="H42" s="108">
        <f t="shared" si="11"/>
        <v>124</v>
      </c>
      <c r="I42" s="108">
        <f t="shared" si="11"/>
        <v>249</v>
      </c>
      <c r="J42" s="108">
        <f t="shared" si="11"/>
        <v>268</v>
      </c>
      <c r="K42" s="108">
        <f t="shared" si="11"/>
        <v>116</v>
      </c>
      <c r="L42" s="108">
        <f t="shared" si="11"/>
        <v>0</v>
      </c>
      <c r="M42" s="108">
        <f t="shared" si="11"/>
        <v>0</v>
      </c>
      <c r="N42" s="108">
        <f t="shared" si="11"/>
        <v>0</v>
      </c>
      <c r="O42" s="108">
        <f t="shared" si="11"/>
        <v>2</v>
      </c>
      <c r="P42" s="108">
        <f t="shared" si="11"/>
        <v>335</v>
      </c>
      <c r="Q42" s="108">
        <f t="shared" si="11"/>
        <v>36</v>
      </c>
      <c r="R42" s="108">
        <f t="shared" si="11"/>
        <v>373</v>
      </c>
      <c r="S42" s="64"/>
      <c r="T42" s="64"/>
      <c r="U42" s="64"/>
      <c r="V42" s="64"/>
      <c r="W42" s="64"/>
      <c r="X42" s="64"/>
      <c r="Y42" s="64"/>
      <c r="Z42" s="64"/>
    </row>
    <row r="43" spans="1:26" ht="12" customHeight="1">
      <c r="A43" s="111" t="s">
        <v>130</v>
      </c>
      <c r="B43" s="111"/>
      <c r="C43" s="112">
        <f t="shared" ref="C43:E43" si="12">C15+C29+C42</f>
        <v>4483</v>
      </c>
      <c r="D43" s="112">
        <f t="shared" si="12"/>
        <v>6657</v>
      </c>
      <c r="E43" s="112">
        <f t="shared" si="12"/>
        <v>11140</v>
      </c>
      <c r="F43" s="112"/>
      <c r="G43" s="112">
        <f t="shared" ref="G43:R43" si="13">G15+G29+G42</f>
        <v>813</v>
      </c>
      <c r="H43" s="112">
        <f t="shared" si="13"/>
        <v>257</v>
      </c>
      <c r="I43" s="112">
        <f t="shared" si="13"/>
        <v>525</v>
      </c>
      <c r="J43" s="112">
        <f t="shared" si="13"/>
        <v>524</v>
      </c>
      <c r="K43" s="112">
        <f t="shared" si="13"/>
        <v>289</v>
      </c>
      <c r="L43" s="112">
        <f t="shared" si="13"/>
        <v>0</v>
      </c>
      <c r="M43" s="112">
        <f t="shared" si="13"/>
        <v>0</v>
      </c>
      <c r="N43" s="112">
        <f t="shared" si="13"/>
        <v>0</v>
      </c>
      <c r="O43" s="112">
        <f t="shared" si="13"/>
        <v>9</v>
      </c>
      <c r="P43" s="112">
        <f t="shared" si="13"/>
        <v>723</v>
      </c>
      <c r="Q43" s="112">
        <f t="shared" si="13"/>
        <v>50</v>
      </c>
      <c r="R43" s="112">
        <f t="shared" si="13"/>
        <v>782</v>
      </c>
      <c r="S43" s="64"/>
      <c r="T43" s="64"/>
      <c r="U43" s="64"/>
      <c r="V43" s="64"/>
      <c r="W43" s="64"/>
      <c r="X43" s="64"/>
      <c r="Y43" s="64"/>
      <c r="Z43" s="64"/>
    </row>
    <row r="44" spans="1:26" ht="12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2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2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2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2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2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2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2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2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2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2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2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2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2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2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2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2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2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2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2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2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2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2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2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2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2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2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2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2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2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2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2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2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2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2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2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2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2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2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2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2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2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2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2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2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2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2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2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2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2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2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2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2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2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2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2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2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2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2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2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2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2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2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2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2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2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2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2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2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2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2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2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2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2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2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2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2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2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2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2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2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2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2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2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2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2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2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2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2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2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2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2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2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2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2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2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2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2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2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2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2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2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2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2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2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2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2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2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2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2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2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2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2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2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2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2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2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2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2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2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2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2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2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2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2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2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2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2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2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2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2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2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2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2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2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2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2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2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2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2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2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2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2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2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2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2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2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2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2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2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2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2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2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2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2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2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2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2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2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2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2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2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2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2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2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2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2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2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2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2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2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2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2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2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2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2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2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2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2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2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2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2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2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2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2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2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2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2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2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2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2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2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2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2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2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2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2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2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2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2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2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2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2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2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2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2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2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2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2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2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2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2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2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2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2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2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2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2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2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2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2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2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2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2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2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2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2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2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2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2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2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2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2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2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2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2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2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2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2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2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2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2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2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2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2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2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2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2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2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2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2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2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2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2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2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2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2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2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2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2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2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2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2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2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2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2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2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2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2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2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2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2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2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2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2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2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2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2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2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2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2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2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2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2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2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2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2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2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2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2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2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2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2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2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2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2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2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2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2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2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2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2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2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2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2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2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2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2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2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2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2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2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2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2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2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2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2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2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2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2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2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2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2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2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2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2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2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2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2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2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2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2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2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2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2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2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2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2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2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2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2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2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2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2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2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2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2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2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2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2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2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2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2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2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2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2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2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2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2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2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2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2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2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2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2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2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2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2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2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2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2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2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2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2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2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2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2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2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2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2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2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2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2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2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2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2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2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2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2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2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2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2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2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2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2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2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2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2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2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2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2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2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2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2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2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2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2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2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2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2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2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2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2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2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2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2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2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2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2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2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2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2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2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2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2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2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2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2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2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2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2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2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2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2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2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2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2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2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2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2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2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2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2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2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2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2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2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2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2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2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2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2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2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2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2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2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2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2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2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2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2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2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2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2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2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2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2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2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2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2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2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2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2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2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2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2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2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2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2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2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2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2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2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2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2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2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2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2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2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2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2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2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2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2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2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2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2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2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2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2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2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2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2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2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2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2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2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2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2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2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2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2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2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2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2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2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2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2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2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2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2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2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2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2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2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2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2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2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2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2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2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2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2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2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2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2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2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2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2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2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2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2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2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2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2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2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2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2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2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2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2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2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2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2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2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2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2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2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2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2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2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2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2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2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2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2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2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2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2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2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2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2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2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2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2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2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2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2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2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2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2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2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2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2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2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2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2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2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2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2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2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2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2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2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2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2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2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2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2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2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2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2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2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2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2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2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2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2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2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2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2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2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2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2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2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2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2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2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2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2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2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2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2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2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2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2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2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2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2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2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2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2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2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2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2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2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2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2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2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2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2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2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2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2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2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2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2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2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2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2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2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2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2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2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2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2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2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2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2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2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2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2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2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2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2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2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2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2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2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2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2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2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2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2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2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2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2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2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2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2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2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2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2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2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2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2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2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2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2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2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2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2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2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2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2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2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2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2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2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2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2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2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2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2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2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2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2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2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2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2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2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2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2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2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2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2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2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2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2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2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2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2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2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2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2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2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2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2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2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2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2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2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2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2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2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2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2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2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2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2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2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2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2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2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2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2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2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2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2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2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2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2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2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2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2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2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2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2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2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2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2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2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2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2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2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2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2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2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2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2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2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2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2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2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2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2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2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2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2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2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2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2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2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2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2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2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2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2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2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2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2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2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2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2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2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2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2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2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2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2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2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2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2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2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2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2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2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2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2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2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2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2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2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2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2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2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2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2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2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2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2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2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2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2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2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2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2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2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2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2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2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2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2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2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2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2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2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2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2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2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2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2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2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2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2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2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2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2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2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2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2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2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2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2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2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2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2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2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2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2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2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2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2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2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2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2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2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2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2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2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2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2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2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2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2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2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2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2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2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2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2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2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2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2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2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2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2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2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2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2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2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2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2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2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2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2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2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2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2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2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2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2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2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2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2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2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2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2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2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2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2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2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2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2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2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2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2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2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2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2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2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2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2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2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2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2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2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2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2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2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2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2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2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2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2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2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2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2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2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2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2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2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2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2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2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2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2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2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2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2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2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2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2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12" customHeight="1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12" customHeight="1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12" customHeight="1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  <row r="1001" spans="1:26" ht="12" customHeight="1">
      <c r="A1001" s="64"/>
      <c r="B1001" s="64"/>
      <c r="C1001" s="64"/>
      <c r="D1001" s="64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</row>
    <row r="1002" spans="1:26" ht="12" customHeight="1">
      <c r="A1002" s="64"/>
      <c r="B1002" s="64"/>
      <c r="C1002" s="64"/>
      <c r="D1002" s="64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</row>
    <row r="1003" spans="1:26" ht="12" customHeight="1">
      <c r="A1003" s="64"/>
      <c r="B1003" s="64"/>
      <c r="C1003" s="64"/>
      <c r="D1003" s="64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</row>
    <row r="1004" spans="1:26" ht="12" customHeight="1">
      <c r="A1004" s="64"/>
      <c r="B1004" s="64"/>
      <c r="C1004" s="64"/>
      <c r="D1004" s="64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</row>
    <row r="1005" spans="1:26" ht="12" customHeight="1">
      <c r="A1005" s="64"/>
      <c r="B1005" s="64"/>
      <c r="C1005" s="64"/>
      <c r="D1005" s="64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</row>
    <row r="1006" spans="1:26" ht="12" customHeight="1">
      <c r="A1006" s="64"/>
      <c r="B1006" s="64"/>
      <c r="C1006" s="64"/>
      <c r="D1006" s="64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</row>
    <row r="1007" spans="1:26" ht="12" customHeight="1">
      <c r="A1007" s="64"/>
      <c r="B1007" s="64"/>
      <c r="C1007" s="64"/>
      <c r="D1007" s="64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</row>
    <row r="1008" spans="1:26" ht="12" customHeight="1">
      <c r="A1008" s="64"/>
      <c r="B1008" s="64"/>
      <c r="C1008" s="64"/>
      <c r="D1008" s="64"/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4"/>
      <c r="V1008" s="64"/>
      <c r="W1008" s="64"/>
      <c r="X1008" s="64"/>
      <c r="Y1008" s="64"/>
      <c r="Z1008" s="64"/>
    </row>
    <row r="1009" spans="1:26" ht="12" customHeight="1">
      <c r="A1009" s="64"/>
      <c r="B1009" s="64"/>
      <c r="C1009" s="64"/>
      <c r="D1009" s="64"/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64"/>
      <c r="Y1009" s="64"/>
      <c r="Z1009" s="64"/>
    </row>
    <row r="1010" spans="1:26" ht="12" customHeight="1">
      <c r="A1010" s="64"/>
      <c r="B1010" s="64"/>
      <c r="C1010" s="64"/>
      <c r="D1010" s="64"/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4"/>
      <c r="V1010" s="64"/>
      <c r="W1010" s="64"/>
      <c r="X1010" s="64"/>
      <c r="Y1010" s="64"/>
      <c r="Z1010" s="64"/>
    </row>
    <row r="1011" spans="1:26" ht="12" customHeight="1">
      <c r="A1011" s="64"/>
      <c r="B1011" s="64"/>
      <c r="C1011" s="64"/>
      <c r="D1011" s="64"/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4"/>
      <c r="V1011" s="64"/>
      <c r="W1011" s="64"/>
      <c r="X1011" s="64"/>
      <c r="Y1011" s="64"/>
      <c r="Z1011" s="64"/>
    </row>
    <row r="1012" spans="1:26" ht="12" customHeight="1">
      <c r="A1012" s="64"/>
      <c r="B1012" s="64"/>
      <c r="C1012" s="64"/>
      <c r="D1012" s="64"/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  <c r="U1012" s="64"/>
      <c r="V1012" s="64"/>
      <c r="W1012" s="64"/>
      <c r="X1012" s="64"/>
      <c r="Y1012" s="64"/>
      <c r="Z1012" s="64"/>
    </row>
  </sheetData>
  <mergeCells count="11">
    <mergeCell ref="H3:I3"/>
    <mergeCell ref="J3:K3"/>
    <mergeCell ref="L3:Q3"/>
    <mergeCell ref="R3:R4"/>
    <mergeCell ref="A1:P1"/>
    <mergeCell ref="A3:A4"/>
    <mergeCell ref="B3:B4"/>
    <mergeCell ref="C3:D3"/>
    <mergeCell ref="E3:E4"/>
    <mergeCell ref="F3:F4"/>
    <mergeCell ref="G3:G4"/>
  </mergeCells>
  <printOptions horizontalCentered="1"/>
  <pageMargins left="0.39370078740157483" right="0.39370078740157483" top="0.39370078740157483" bottom="0.39370078740157483" header="0" footer="0"/>
  <pageSetup fitToWidth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96"/>
  <sheetViews>
    <sheetView workbookViewId="0"/>
  </sheetViews>
  <sheetFormatPr defaultColWidth="14.42578125" defaultRowHeight="15" customHeight="1"/>
  <cols>
    <col min="1" max="1" width="30.42578125" customWidth="1"/>
    <col min="2" max="5" width="12.7109375" hidden="1" customWidth="1"/>
    <col min="6" max="8" width="12.7109375" customWidth="1"/>
    <col min="9" max="26" width="8.85546875" customWidth="1"/>
  </cols>
  <sheetData>
    <row r="1" spans="1:26" ht="19.5" customHeight="1">
      <c r="A1" s="2" t="s">
        <v>394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</row>
    <row r="2" spans="1:26" ht="19.5" customHeight="1">
      <c r="A2" s="3" t="s">
        <v>1</v>
      </c>
      <c r="B2" s="114">
        <v>2017</v>
      </c>
      <c r="C2" s="115">
        <v>2018</v>
      </c>
      <c r="D2" s="114">
        <v>2019</v>
      </c>
      <c r="E2" s="114">
        <v>2020</v>
      </c>
      <c r="F2" s="114">
        <v>2021</v>
      </c>
      <c r="G2" s="114">
        <v>2022</v>
      </c>
      <c r="H2" s="114" t="s">
        <v>49</v>
      </c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</row>
    <row r="3" spans="1:26" ht="19.5" customHeight="1">
      <c r="A3" s="116" t="s">
        <v>395</v>
      </c>
      <c r="B3" s="13">
        <v>7</v>
      </c>
      <c r="C3" s="84">
        <v>7</v>
      </c>
      <c r="D3" s="13">
        <v>7</v>
      </c>
      <c r="E3" s="13"/>
      <c r="F3" s="62">
        <f t="shared" ref="F3:G3" si="0">7+5+17+46</f>
        <v>75</v>
      </c>
      <c r="G3" s="62">
        <f t="shared" si="0"/>
        <v>75</v>
      </c>
      <c r="H3" s="13" t="s">
        <v>396</v>
      </c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19.5" customHeight="1">
      <c r="A4" s="6" t="s">
        <v>397</v>
      </c>
      <c r="B4" s="5">
        <v>94</v>
      </c>
      <c r="C4" s="117">
        <v>94</v>
      </c>
      <c r="D4" s="5">
        <v>94</v>
      </c>
      <c r="E4" s="5"/>
      <c r="F4" s="30">
        <v>91</v>
      </c>
      <c r="G4" s="30">
        <v>91</v>
      </c>
      <c r="H4" s="5" t="s">
        <v>396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</row>
    <row r="5" spans="1:26" ht="19.5" customHeight="1">
      <c r="A5" s="116" t="s">
        <v>398</v>
      </c>
      <c r="B5" s="13">
        <v>72</v>
      </c>
      <c r="C5" s="84">
        <v>72</v>
      </c>
      <c r="D5" s="13">
        <v>72</v>
      </c>
      <c r="E5" s="13"/>
      <c r="F5" s="62">
        <v>69</v>
      </c>
      <c r="G5" s="62">
        <v>69</v>
      </c>
      <c r="H5" s="13" t="s">
        <v>396</v>
      </c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</row>
    <row r="6" spans="1:26" ht="19.5" customHeight="1">
      <c r="A6" s="6" t="s">
        <v>399</v>
      </c>
      <c r="B6" s="5">
        <v>15</v>
      </c>
      <c r="C6" s="117">
        <v>15</v>
      </c>
      <c r="D6" s="5">
        <v>15</v>
      </c>
      <c r="E6" s="5"/>
      <c r="F6" s="30">
        <v>16</v>
      </c>
      <c r="G6" s="30">
        <v>16</v>
      </c>
      <c r="H6" s="5" t="s">
        <v>396</v>
      </c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</row>
    <row r="7" spans="1:26" ht="19.5" customHeight="1">
      <c r="A7" s="116" t="s">
        <v>16</v>
      </c>
      <c r="B7" s="13">
        <v>23</v>
      </c>
      <c r="C7" s="84">
        <v>23</v>
      </c>
      <c r="D7" s="13">
        <v>23</v>
      </c>
      <c r="E7" s="13"/>
      <c r="F7" s="62">
        <v>23</v>
      </c>
      <c r="G7" s="62">
        <v>23</v>
      </c>
      <c r="H7" s="13" t="s">
        <v>396</v>
      </c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</row>
    <row r="8" spans="1:26" ht="19.5" customHeight="1">
      <c r="A8" s="6" t="s">
        <v>125</v>
      </c>
      <c r="B8" s="5">
        <v>1</v>
      </c>
      <c r="C8" s="117">
        <v>1</v>
      </c>
      <c r="D8" s="5">
        <v>1</v>
      </c>
      <c r="E8" s="5"/>
      <c r="F8" s="30">
        <v>4</v>
      </c>
      <c r="G8" s="30">
        <v>4</v>
      </c>
      <c r="H8" s="5" t="s">
        <v>396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</row>
    <row r="9" spans="1:26" ht="19.5" customHeight="1">
      <c r="A9" s="2" t="s">
        <v>400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</row>
    <row r="10" spans="1:26" ht="19.5" customHeight="1">
      <c r="A10" s="3" t="s">
        <v>1</v>
      </c>
      <c r="B10" s="114">
        <v>2017</v>
      </c>
      <c r="C10" s="115">
        <v>2018</v>
      </c>
      <c r="D10" s="114">
        <v>2019</v>
      </c>
      <c r="E10" s="114">
        <v>2020</v>
      </c>
      <c r="F10" s="114">
        <v>2021</v>
      </c>
      <c r="G10" s="114">
        <v>2022</v>
      </c>
      <c r="H10" s="114" t="s">
        <v>49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</row>
    <row r="11" spans="1:26" ht="19.5" customHeight="1">
      <c r="A11" s="116" t="s">
        <v>395</v>
      </c>
      <c r="B11" s="13">
        <v>628</v>
      </c>
      <c r="C11" s="13">
        <v>630</v>
      </c>
      <c r="D11" s="13">
        <v>667</v>
      </c>
      <c r="E11" s="13"/>
      <c r="F11" s="13"/>
      <c r="G11" s="56">
        <f>117+443+1181+564</f>
        <v>2305</v>
      </c>
      <c r="H11" s="13" t="s">
        <v>401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</row>
    <row r="12" spans="1:26" ht="19.5" customHeight="1">
      <c r="A12" s="6" t="s">
        <v>402</v>
      </c>
      <c r="B12" s="41">
        <v>5477</v>
      </c>
      <c r="C12" s="41">
        <v>5195</v>
      </c>
      <c r="D12" s="41">
        <v>5099</v>
      </c>
      <c r="E12" s="41"/>
      <c r="F12" s="41"/>
      <c r="G12" s="33">
        <v>4499</v>
      </c>
      <c r="H12" s="5" t="s">
        <v>401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</row>
    <row r="13" spans="1:26" ht="19.5" customHeight="1">
      <c r="A13" s="116" t="s">
        <v>398</v>
      </c>
      <c r="B13" s="118">
        <v>15225</v>
      </c>
      <c r="C13" s="118">
        <v>15002</v>
      </c>
      <c r="D13" s="118">
        <v>14452</v>
      </c>
      <c r="E13" s="118"/>
      <c r="F13" s="118"/>
      <c r="G13" s="56">
        <v>13625</v>
      </c>
      <c r="H13" s="13" t="s">
        <v>401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</row>
    <row r="14" spans="1:26" ht="19.5" customHeight="1">
      <c r="A14" s="6" t="s">
        <v>399</v>
      </c>
      <c r="B14" s="41">
        <v>6036</v>
      </c>
      <c r="C14" s="41">
        <v>6274</v>
      </c>
      <c r="D14" s="41">
        <v>6372</v>
      </c>
      <c r="E14" s="41"/>
      <c r="F14" s="41"/>
      <c r="G14" s="33">
        <v>6642</v>
      </c>
      <c r="H14" s="5" t="s">
        <v>401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</row>
    <row r="15" spans="1:26" ht="19.5" customHeight="1">
      <c r="A15" s="116" t="s">
        <v>16</v>
      </c>
      <c r="B15" s="118">
        <v>9776</v>
      </c>
      <c r="C15" s="118">
        <v>9756</v>
      </c>
      <c r="D15" s="118">
        <v>9788</v>
      </c>
      <c r="E15" s="118"/>
      <c r="F15" s="118"/>
      <c r="G15" s="56">
        <v>9049</v>
      </c>
      <c r="H15" s="13" t="s">
        <v>401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</row>
    <row r="16" spans="1:26" ht="19.5" customHeight="1">
      <c r="A16" s="6" t="s">
        <v>125</v>
      </c>
      <c r="B16" s="41">
        <v>1219</v>
      </c>
      <c r="C16" s="41">
        <v>1136</v>
      </c>
      <c r="D16" s="41">
        <v>1189</v>
      </c>
      <c r="E16" s="41"/>
      <c r="F16" s="41"/>
      <c r="G16" s="33">
        <v>1619</v>
      </c>
      <c r="H16" s="5" t="s">
        <v>401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</row>
    <row r="17" spans="1:26" ht="19.5" customHeight="1">
      <c r="A17" s="2" t="s">
        <v>403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</row>
    <row r="18" spans="1:26" ht="19.5" customHeight="1">
      <c r="A18" s="3" t="s">
        <v>1</v>
      </c>
      <c r="B18" s="114">
        <v>2017</v>
      </c>
      <c r="C18" s="115">
        <v>2018</v>
      </c>
      <c r="D18" s="114">
        <v>2019</v>
      </c>
      <c r="E18" s="114">
        <v>2020</v>
      </c>
      <c r="F18" s="114">
        <v>2021</v>
      </c>
      <c r="G18" s="114">
        <v>2022</v>
      </c>
      <c r="H18" s="114" t="s">
        <v>49</v>
      </c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</row>
    <row r="19" spans="1:26" ht="19.5" customHeight="1">
      <c r="A19" s="116" t="s">
        <v>395</v>
      </c>
      <c r="B19" s="13">
        <v>56</v>
      </c>
      <c r="C19" s="13">
        <v>53</v>
      </c>
      <c r="D19" s="13">
        <v>55</v>
      </c>
      <c r="E19" s="13"/>
      <c r="F19" s="13"/>
      <c r="G19" s="62">
        <f>18+50+124+58</f>
        <v>250</v>
      </c>
      <c r="H19" s="13" t="s">
        <v>96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</row>
    <row r="20" spans="1:26" ht="19.5" customHeight="1">
      <c r="A20" s="6" t="s">
        <v>402</v>
      </c>
      <c r="B20" s="5">
        <v>494</v>
      </c>
      <c r="C20" s="5">
        <v>503</v>
      </c>
      <c r="D20" s="5">
        <v>492</v>
      </c>
      <c r="E20" s="5"/>
      <c r="F20" s="5"/>
      <c r="G20" s="30">
        <v>321</v>
      </c>
      <c r="H20" s="5" t="s">
        <v>96</v>
      </c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</row>
    <row r="21" spans="1:26" ht="19.5" customHeight="1">
      <c r="A21" s="116" t="s">
        <v>398</v>
      </c>
      <c r="B21" s="13">
        <v>840</v>
      </c>
      <c r="C21" s="118">
        <v>1192</v>
      </c>
      <c r="D21" s="13">
        <v>881</v>
      </c>
      <c r="E21" s="13"/>
      <c r="F21" s="13"/>
      <c r="G21" s="62">
        <v>799</v>
      </c>
      <c r="H21" s="13" t="s">
        <v>96</v>
      </c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</row>
    <row r="22" spans="1:26" ht="19.5" customHeight="1">
      <c r="A22" s="6" t="s">
        <v>399</v>
      </c>
      <c r="B22" s="5">
        <v>324</v>
      </c>
      <c r="C22" s="5">
        <v>373</v>
      </c>
      <c r="D22" s="5">
        <v>372</v>
      </c>
      <c r="E22" s="5"/>
      <c r="F22" s="5"/>
      <c r="G22" s="30">
        <v>374</v>
      </c>
      <c r="H22" s="5" t="s">
        <v>96</v>
      </c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</row>
    <row r="23" spans="1:26" ht="19.5" customHeight="1">
      <c r="A23" s="116" t="s">
        <v>16</v>
      </c>
      <c r="B23" s="13">
        <v>679</v>
      </c>
      <c r="C23" s="13">
        <v>674</v>
      </c>
      <c r="D23" s="13">
        <v>684</v>
      </c>
      <c r="E23" s="13"/>
      <c r="F23" s="13"/>
      <c r="G23" s="62">
        <v>598</v>
      </c>
      <c r="H23" s="13" t="s">
        <v>96</v>
      </c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</row>
    <row r="24" spans="1:26" ht="19.5" customHeight="1">
      <c r="A24" s="6" t="s">
        <v>125</v>
      </c>
      <c r="B24" s="5">
        <v>78</v>
      </c>
      <c r="C24" s="5">
        <v>78</v>
      </c>
      <c r="D24" s="5">
        <v>83</v>
      </c>
      <c r="E24" s="5"/>
      <c r="F24" s="5"/>
      <c r="G24" s="30">
        <v>120</v>
      </c>
      <c r="H24" s="5" t="s">
        <v>96</v>
      </c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</row>
    <row r="25" spans="1:26" ht="19.5" customHeight="1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</row>
    <row r="26" spans="1:26" ht="19.5" customHeight="1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</row>
    <row r="27" spans="1:26" ht="19.5" customHeight="1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</row>
    <row r="28" spans="1:26" ht="19.5" customHeight="1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</row>
    <row r="29" spans="1:26" ht="19.5" customHeight="1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</row>
    <row r="30" spans="1:26" ht="19.5" customHeight="1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</row>
    <row r="31" spans="1:26" ht="19.5" customHeight="1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</row>
    <row r="32" spans="1:26" ht="19.5" customHeight="1">
      <c r="A32" s="113"/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</row>
    <row r="33" spans="1:26" ht="19.5" customHeight="1">
      <c r="A33" s="113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</row>
    <row r="34" spans="1:26" ht="19.5" customHeight="1">
      <c r="A34" s="113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</row>
    <row r="35" spans="1:26" ht="19.5" customHeight="1">
      <c r="A35" s="113"/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</row>
    <row r="36" spans="1:26" ht="19.5" customHeight="1">
      <c r="A36" s="113"/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</row>
    <row r="37" spans="1:26" ht="19.5" customHeight="1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</row>
    <row r="38" spans="1:26" ht="19.5" customHeight="1">
      <c r="A38" s="113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</row>
    <row r="39" spans="1:26" ht="19.5" customHeight="1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</row>
    <row r="40" spans="1:26" ht="19.5" customHeight="1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</row>
    <row r="41" spans="1:26" ht="19.5" customHeight="1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</row>
    <row r="42" spans="1:26" ht="19.5" customHeight="1">
      <c r="A42" s="113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</row>
    <row r="43" spans="1:26" ht="19.5" customHeight="1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</row>
    <row r="44" spans="1:26" ht="19.5" customHeight="1">
      <c r="A44" s="113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</row>
    <row r="45" spans="1:26" ht="19.5" customHeight="1">
      <c r="A45" s="113"/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</row>
    <row r="46" spans="1:26" ht="19.5" customHeight="1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</row>
    <row r="47" spans="1:26" ht="19.5" customHeight="1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</row>
    <row r="48" spans="1:26" ht="19.5" customHeight="1">
      <c r="A48" s="113"/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</row>
    <row r="49" spans="1:26" ht="19.5" customHeight="1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</row>
    <row r="50" spans="1:26" ht="19.5" customHeight="1">
      <c r="A50" s="113"/>
      <c r="B50" s="113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</row>
    <row r="51" spans="1:26" ht="19.5" customHeight="1">
      <c r="A51" s="113"/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</row>
    <row r="52" spans="1:26" ht="19.5" customHeight="1">
      <c r="A52" s="113"/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</row>
    <row r="53" spans="1:26" ht="19.5" customHeight="1">
      <c r="A53" s="113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</row>
    <row r="54" spans="1:26" ht="19.5" customHeight="1">
      <c r="A54" s="113"/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</row>
    <row r="55" spans="1:26" ht="19.5" customHeight="1">
      <c r="A55" s="113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</row>
    <row r="56" spans="1:26" ht="19.5" customHeight="1">
      <c r="A56" s="113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</row>
    <row r="57" spans="1:26" ht="19.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</row>
    <row r="58" spans="1:26" ht="19.5" customHeight="1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</row>
    <row r="59" spans="1:26" ht="19.5" customHeight="1">
      <c r="A59" s="113"/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</row>
    <row r="60" spans="1:26" ht="19.5" customHeight="1">
      <c r="A60" s="113"/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</row>
    <row r="61" spans="1:26" ht="19.5" customHeight="1">
      <c r="A61" s="113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</row>
    <row r="62" spans="1:26" ht="19.5" customHeight="1">
      <c r="A62" s="113"/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</row>
    <row r="63" spans="1:26" ht="19.5" customHeight="1">
      <c r="A63" s="11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</row>
    <row r="64" spans="1:26" ht="19.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</row>
    <row r="65" spans="1:26" ht="19.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</row>
    <row r="66" spans="1:26" ht="19.5" customHeight="1">
      <c r="A66" s="113"/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</row>
    <row r="67" spans="1:26" ht="19.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</row>
    <row r="68" spans="1:26" ht="19.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</row>
    <row r="69" spans="1:26" ht="19.5" customHeight="1">
      <c r="A69" s="113"/>
      <c r="B69" s="113"/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</row>
    <row r="70" spans="1:26" ht="19.5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  <row r="71" spans="1:26" ht="19.5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</row>
    <row r="72" spans="1:26" ht="19.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</row>
    <row r="73" spans="1:26" ht="19.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</row>
    <row r="74" spans="1:26" ht="19.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</row>
    <row r="75" spans="1:26" ht="19.5" customHeight="1">
      <c r="A75" s="113"/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</row>
    <row r="76" spans="1:26" ht="19.5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</row>
    <row r="77" spans="1:26" ht="19.5" customHeigh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</row>
    <row r="78" spans="1:26" ht="19.5" customHeight="1">
      <c r="A78" s="113"/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</row>
    <row r="79" spans="1:26" ht="19.5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</row>
    <row r="80" spans="1:26" ht="19.5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</row>
    <row r="81" spans="1:26" ht="19.5" customHeight="1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26" ht="19.5" customHeigh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</row>
    <row r="83" spans="1:26" ht="19.5" customHeigh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26" ht="19.5" customHeight="1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</row>
    <row r="85" spans="1:26" ht="19.5" customHeigh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</row>
    <row r="86" spans="1:26" ht="19.5" customHeigh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</row>
    <row r="87" spans="1:26" ht="19.5" customHeight="1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</row>
    <row r="88" spans="1:26" ht="19.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</row>
    <row r="89" spans="1:26" ht="19.5" customHeigh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</row>
    <row r="90" spans="1:26" ht="19.5" customHeight="1">
      <c r="A90" s="113"/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</row>
    <row r="91" spans="1:26" ht="19.5" customHeigh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</row>
    <row r="92" spans="1:26" ht="19.5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</row>
    <row r="93" spans="1:26" ht="19.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</row>
    <row r="94" spans="1:26" ht="19.5" customHeigh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</row>
    <row r="95" spans="1:26" ht="19.5" customHeight="1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</row>
    <row r="96" spans="1:26" ht="19.5" customHeight="1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</row>
    <row r="97" spans="1:26" ht="19.5" customHeight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</row>
    <row r="98" spans="1:26" ht="19.5" customHeigh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</row>
    <row r="99" spans="1:26" ht="19.5" customHeight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</row>
    <row r="100" spans="1:26" ht="19.5" customHeigh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</row>
    <row r="101" spans="1:26" ht="19.5" customHeigh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</row>
    <row r="102" spans="1:26" ht="19.5" customHeight="1">
      <c r="A102" s="113"/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</row>
    <row r="103" spans="1:26" ht="19.5" customHeight="1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</row>
    <row r="104" spans="1:26" ht="19.5" customHeight="1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</row>
    <row r="105" spans="1:26" ht="19.5" customHeight="1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</row>
    <row r="106" spans="1:26" ht="19.5" customHeight="1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</row>
    <row r="107" spans="1:26" ht="19.5" customHeight="1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</row>
    <row r="108" spans="1:26" ht="19.5" customHeight="1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</row>
    <row r="109" spans="1:26" ht="19.5" customHeigh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</row>
    <row r="110" spans="1:26" ht="19.5" customHeight="1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</row>
    <row r="111" spans="1:26" ht="19.5" customHeight="1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</row>
    <row r="112" spans="1:26" ht="19.5" customHeight="1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</row>
    <row r="113" spans="1:26" ht="19.5" customHeigh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</row>
    <row r="114" spans="1:26" ht="19.5" customHeigh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</row>
    <row r="115" spans="1:26" ht="19.5" customHeight="1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</row>
    <row r="116" spans="1:26" ht="19.5" customHeigh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</row>
    <row r="117" spans="1:26" ht="19.5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</row>
    <row r="118" spans="1:26" ht="19.5" customHeigh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</row>
    <row r="119" spans="1:26" ht="19.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</row>
    <row r="120" spans="1:26" ht="19.5" customHeigh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</row>
    <row r="121" spans="1:26" ht="19.5" customHeigh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</row>
    <row r="122" spans="1:26" ht="19.5" customHeight="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</row>
    <row r="123" spans="1:26" ht="19.5" customHeight="1">
      <c r="A123" s="113"/>
      <c r="B123" s="113"/>
      <c r="C123" s="113"/>
      <c r="D123" s="113"/>
      <c r="E123" s="113"/>
      <c r="F123" s="113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</row>
    <row r="124" spans="1:26" ht="19.5" customHeight="1">
      <c r="A124" s="113"/>
      <c r="B124" s="113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</row>
    <row r="125" spans="1:26" ht="19.5" customHeight="1">
      <c r="A125" s="113"/>
      <c r="B125" s="113"/>
      <c r="C125" s="113"/>
      <c r="D125" s="113"/>
      <c r="E125" s="113"/>
      <c r="F125" s="113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</row>
    <row r="126" spans="1:26" ht="19.5" customHeight="1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</row>
    <row r="127" spans="1:26" ht="19.5" customHeight="1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</row>
    <row r="128" spans="1:26" ht="19.5" customHeigh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</row>
    <row r="129" spans="1:26" ht="19.5" customHeight="1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</row>
    <row r="130" spans="1:26" ht="19.5" customHeight="1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</row>
    <row r="131" spans="1:26" ht="19.5" customHeight="1">
      <c r="A131" s="113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</row>
    <row r="132" spans="1:26" ht="19.5" customHeigh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</row>
    <row r="133" spans="1:26" ht="19.5" customHeight="1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</row>
    <row r="134" spans="1:26" ht="19.5" customHeigh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</row>
    <row r="135" spans="1:26" ht="19.5" customHeigh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</row>
    <row r="136" spans="1:26" ht="19.5" customHeigh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</row>
    <row r="137" spans="1:26" ht="19.5" customHeigh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</row>
    <row r="138" spans="1:26" ht="19.5" customHeight="1">
      <c r="A138" s="113"/>
      <c r="B138" s="113"/>
      <c r="C138" s="113"/>
      <c r="D138" s="113"/>
      <c r="E138" s="113"/>
      <c r="F138" s="113"/>
      <c r="G138" s="113"/>
      <c r="H138" s="113"/>
      <c r="I138" s="113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</row>
    <row r="139" spans="1:26" ht="19.5" customHeight="1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</row>
    <row r="140" spans="1:26" ht="19.5" customHeigh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</row>
    <row r="141" spans="1:26" ht="19.5" customHeigh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</row>
    <row r="142" spans="1:26" ht="19.5" customHeight="1">
      <c r="A142" s="113"/>
      <c r="B142" s="113"/>
      <c r="C142" s="113"/>
      <c r="D142" s="113"/>
      <c r="E142" s="113"/>
      <c r="F142" s="113"/>
      <c r="G142" s="113"/>
      <c r="H142" s="113"/>
      <c r="I142" s="113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</row>
    <row r="143" spans="1:26" ht="19.5" customHeight="1">
      <c r="A143" s="113"/>
      <c r="B143" s="113"/>
      <c r="C143" s="113"/>
      <c r="D143" s="113"/>
      <c r="E143" s="113"/>
      <c r="F143" s="113"/>
      <c r="G143" s="113"/>
      <c r="H143" s="113"/>
      <c r="I143" s="113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</row>
    <row r="144" spans="1:26" ht="19.5" customHeight="1">
      <c r="A144" s="113"/>
      <c r="B144" s="113"/>
      <c r="C144" s="113"/>
      <c r="D144" s="113"/>
      <c r="E144" s="113"/>
      <c r="F144" s="113"/>
      <c r="G144" s="113"/>
      <c r="H144" s="113"/>
      <c r="I144" s="113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</row>
    <row r="145" spans="1:26" ht="19.5" customHeight="1">
      <c r="A145" s="113"/>
      <c r="B145" s="113"/>
      <c r="C145" s="113"/>
      <c r="D145" s="113"/>
      <c r="E145" s="113"/>
      <c r="F145" s="113"/>
      <c r="G145" s="113"/>
      <c r="H145" s="113"/>
      <c r="I145" s="113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</row>
    <row r="146" spans="1:26" ht="19.5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</row>
    <row r="147" spans="1:26" ht="19.5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</row>
    <row r="148" spans="1:26" ht="19.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</row>
    <row r="149" spans="1:26" ht="19.5" customHeight="1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</row>
    <row r="150" spans="1:26" ht="19.5" customHeight="1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</row>
    <row r="151" spans="1:26" ht="19.5" customHeight="1">
      <c r="A151" s="113"/>
      <c r="B151" s="113"/>
      <c r="C151" s="113"/>
      <c r="D151" s="113"/>
      <c r="E151" s="113"/>
      <c r="F151" s="113"/>
      <c r="G151" s="113"/>
      <c r="H151" s="113"/>
      <c r="I151" s="113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</row>
    <row r="152" spans="1:26" ht="19.5" customHeight="1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</row>
    <row r="153" spans="1:26" ht="19.5" customHeight="1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</row>
    <row r="154" spans="1:26" ht="19.5" customHeight="1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</row>
    <row r="155" spans="1:26" ht="19.5" customHeight="1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</row>
    <row r="156" spans="1:26" ht="19.5" customHeight="1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</row>
    <row r="157" spans="1:26" ht="19.5" customHeight="1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</row>
    <row r="158" spans="1:26" ht="19.5" customHeight="1">
      <c r="A158" s="113"/>
      <c r="B158" s="113"/>
      <c r="C158" s="113"/>
      <c r="D158" s="113"/>
      <c r="E158" s="113"/>
      <c r="F158" s="113"/>
      <c r="G158" s="113"/>
      <c r="H158" s="113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</row>
    <row r="159" spans="1:26" ht="19.5" customHeight="1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</row>
    <row r="160" spans="1:26" ht="19.5" customHeight="1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</row>
    <row r="161" spans="1:26" ht="19.5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</row>
    <row r="162" spans="1:26" ht="19.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</row>
    <row r="163" spans="1:26" ht="19.5" customHeight="1">
      <c r="A163" s="113"/>
      <c r="B163" s="113"/>
      <c r="C163" s="113"/>
      <c r="D163" s="113"/>
      <c r="E163" s="113"/>
      <c r="F163" s="113"/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</row>
    <row r="164" spans="1:26" ht="19.5" customHeight="1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</row>
    <row r="165" spans="1:26" ht="19.5" customHeight="1">
      <c r="A165" s="113"/>
      <c r="B165" s="113"/>
      <c r="C165" s="113"/>
      <c r="D165" s="113"/>
      <c r="E165" s="113"/>
      <c r="F165" s="113"/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</row>
    <row r="166" spans="1:26" ht="19.5" customHeight="1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</row>
    <row r="167" spans="1:26" ht="19.5" customHeight="1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</row>
    <row r="168" spans="1:26" ht="19.5" customHeigh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</row>
    <row r="169" spans="1:26" ht="19.5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</row>
    <row r="170" spans="1:26" ht="19.5" customHeight="1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</row>
    <row r="171" spans="1:26" ht="19.5" customHeight="1">
      <c r="A171" s="113"/>
      <c r="B171" s="113"/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</row>
    <row r="172" spans="1:26" ht="19.5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</row>
    <row r="173" spans="1:26" ht="19.5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</row>
    <row r="174" spans="1:26" ht="19.5" customHeight="1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</row>
    <row r="175" spans="1:26" ht="19.5" customHeight="1">
      <c r="A175" s="113"/>
      <c r="B175" s="113"/>
      <c r="C175" s="113"/>
      <c r="D175" s="113"/>
      <c r="E175" s="113"/>
      <c r="F175" s="113"/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</row>
    <row r="176" spans="1:26" ht="19.5" customHeight="1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</row>
    <row r="177" spans="1:26" ht="19.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</row>
    <row r="178" spans="1:26" ht="19.5" customHeight="1">
      <c r="A178" s="113"/>
      <c r="B178" s="113"/>
      <c r="C178" s="113"/>
      <c r="D178" s="113"/>
      <c r="E178" s="113"/>
      <c r="F178" s="113"/>
      <c r="G178" s="113"/>
      <c r="H178" s="113"/>
      <c r="I178" s="113"/>
      <c r="J178" s="113"/>
      <c r="K178" s="113"/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</row>
    <row r="179" spans="1:26" ht="19.5" customHeight="1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</row>
    <row r="180" spans="1:26" ht="19.5" customHeight="1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</row>
    <row r="181" spans="1:26" ht="19.5" customHeight="1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</row>
    <row r="182" spans="1:26" ht="19.5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</row>
    <row r="183" spans="1:26" ht="19.5" customHeight="1">
      <c r="A183" s="113"/>
      <c r="B183" s="113"/>
      <c r="C183" s="113"/>
      <c r="D183" s="113"/>
      <c r="E183" s="113"/>
      <c r="F183" s="113"/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</row>
    <row r="184" spans="1:26" ht="19.5" customHeight="1">
      <c r="A184" s="113"/>
      <c r="B184" s="113"/>
      <c r="C184" s="113"/>
      <c r="D184" s="113"/>
      <c r="E184" s="113"/>
      <c r="F184" s="113"/>
      <c r="G184" s="113"/>
      <c r="H184" s="113"/>
      <c r="I184" s="113"/>
      <c r="J184" s="113"/>
      <c r="K184" s="113"/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</row>
    <row r="185" spans="1:26" ht="19.5" customHeight="1">
      <c r="A185" s="113"/>
      <c r="B185" s="113"/>
      <c r="C185" s="113"/>
      <c r="D185" s="113"/>
      <c r="E185" s="113"/>
      <c r="F185" s="113"/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</row>
    <row r="186" spans="1:26" ht="19.5" customHeight="1">
      <c r="A186" s="113"/>
      <c r="B186" s="113"/>
      <c r="C186" s="113"/>
      <c r="D186" s="113"/>
      <c r="E186" s="113"/>
      <c r="F186" s="113"/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</row>
    <row r="187" spans="1:26" ht="19.5" customHeight="1">
      <c r="A187" s="113"/>
      <c r="B187" s="113"/>
      <c r="C187" s="113"/>
      <c r="D187" s="113"/>
      <c r="E187" s="113"/>
      <c r="F187" s="113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</row>
    <row r="188" spans="1:26" ht="19.5" customHeight="1">
      <c r="A188" s="113"/>
      <c r="B188" s="113"/>
      <c r="C188" s="113"/>
      <c r="D188" s="113"/>
      <c r="E188" s="113"/>
      <c r="F188" s="113"/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</row>
    <row r="189" spans="1:26" ht="19.5" customHeight="1">
      <c r="A189" s="113"/>
      <c r="B189" s="113"/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</row>
    <row r="190" spans="1:26" ht="19.5" customHeight="1">
      <c r="A190" s="113"/>
      <c r="B190" s="113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</row>
    <row r="191" spans="1:26" ht="19.5" customHeight="1">
      <c r="A191" s="113"/>
      <c r="B191" s="113"/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</row>
    <row r="192" spans="1:26" ht="19.5" customHeight="1">
      <c r="A192" s="113"/>
      <c r="B192" s="113"/>
      <c r="C192" s="113"/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</row>
    <row r="193" spans="1:26" ht="19.5" customHeight="1">
      <c r="A193" s="113"/>
      <c r="B193" s="113"/>
      <c r="C193" s="113"/>
      <c r="D193" s="113"/>
      <c r="E193" s="113"/>
      <c r="F193" s="113"/>
      <c r="G193" s="113"/>
      <c r="H193" s="113"/>
      <c r="I193" s="113"/>
      <c r="J193" s="113"/>
      <c r="K193" s="113"/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</row>
    <row r="194" spans="1:26" ht="19.5" customHeight="1">
      <c r="A194" s="113"/>
      <c r="B194" s="113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</row>
    <row r="195" spans="1:26" ht="19.5" customHeight="1">
      <c r="A195" s="113"/>
      <c r="B195" s="113"/>
      <c r="C195" s="113"/>
      <c r="D195" s="113"/>
      <c r="E195" s="113"/>
      <c r="F195" s="113"/>
      <c r="G195" s="113"/>
      <c r="H195" s="113"/>
      <c r="I195" s="113"/>
      <c r="J195" s="113"/>
      <c r="K195" s="113"/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</row>
    <row r="196" spans="1:26" ht="19.5" customHeight="1">
      <c r="A196" s="113"/>
      <c r="B196" s="113"/>
      <c r="C196" s="113"/>
      <c r="D196" s="113"/>
      <c r="E196" s="113"/>
      <c r="F196" s="113"/>
      <c r="G196" s="113"/>
      <c r="H196" s="113"/>
      <c r="I196" s="113"/>
      <c r="J196" s="113"/>
      <c r="K196" s="113"/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</row>
    <row r="197" spans="1:26" ht="19.5" customHeight="1">
      <c r="A197" s="113"/>
      <c r="B197" s="113"/>
      <c r="C197" s="113"/>
      <c r="D197" s="113"/>
      <c r="E197" s="113"/>
      <c r="F197" s="113"/>
      <c r="G197" s="113"/>
      <c r="H197" s="113"/>
      <c r="I197" s="113"/>
      <c r="J197" s="113"/>
      <c r="K197" s="113"/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</row>
    <row r="198" spans="1:26" ht="19.5" customHeight="1">
      <c r="A198" s="113"/>
      <c r="B198" s="113"/>
      <c r="C198" s="113"/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</row>
    <row r="199" spans="1:26" ht="19.5" customHeight="1">
      <c r="A199" s="113"/>
      <c r="B199" s="113"/>
      <c r="C199" s="113"/>
      <c r="D199" s="113"/>
      <c r="E199" s="113"/>
      <c r="F199" s="113"/>
      <c r="G199" s="113"/>
      <c r="H199" s="113"/>
      <c r="I199" s="113"/>
      <c r="J199" s="113"/>
      <c r="K199" s="113"/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</row>
    <row r="200" spans="1:26" ht="19.5" customHeight="1">
      <c r="A200" s="113"/>
      <c r="B200" s="113"/>
      <c r="C200" s="113"/>
      <c r="D200" s="113"/>
      <c r="E200" s="113"/>
      <c r="F200" s="113"/>
      <c r="G200" s="113"/>
      <c r="H200" s="113"/>
      <c r="I200" s="113"/>
      <c r="J200" s="113"/>
      <c r="K200" s="113"/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</row>
    <row r="201" spans="1:26" ht="19.5" customHeight="1">
      <c r="A201" s="113"/>
      <c r="B201" s="113"/>
      <c r="C201" s="113"/>
      <c r="D201" s="113"/>
      <c r="E201" s="113"/>
      <c r="F201" s="113"/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</row>
    <row r="202" spans="1:26" ht="19.5" customHeight="1">
      <c r="A202" s="113"/>
      <c r="B202" s="113"/>
      <c r="C202" s="113"/>
      <c r="D202" s="113"/>
      <c r="E202" s="113"/>
      <c r="F202" s="113"/>
      <c r="G202" s="113"/>
      <c r="H202" s="113"/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</row>
    <row r="203" spans="1:26" ht="19.5" customHeight="1">
      <c r="A203" s="113"/>
      <c r="B203" s="113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</row>
    <row r="204" spans="1:26" ht="19.5" customHeight="1">
      <c r="A204" s="113"/>
      <c r="B204" s="113"/>
      <c r="C204" s="113"/>
      <c r="D204" s="113"/>
      <c r="E204" s="113"/>
      <c r="F204" s="113"/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</row>
    <row r="205" spans="1:26" ht="19.5" customHeight="1">
      <c r="A205" s="113"/>
      <c r="B205" s="113"/>
      <c r="C205" s="113"/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</row>
    <row r="206" spans="1:26" ht="19.5" customHeight="1">
      <c r="A206" s="113"/>
      <c r="B206" s="113"/>
      <c r="C206" s="113"/>
      <c r="D206" s="113"/>
      <c r="E206" s="113"/>
      <c r="F206" s="113"/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</row>
    <row r="207" spans="1:26" ht="19.5" customHeight="1">
      <c r="A207" s="113"/>
      <c r="B207" s="113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</row>
    <row r="208" spans="1:26" ht="19.5" customHeight="1">
      <c r="A208" s="113"/>
      <c r="B208" s="113"/>
      <c r="C208" s="113"/>
      <c r="D208" s="113"/>
      <c r="E208" s="113"/>
      <c r="F208" s="113"/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</row>
    <row r="209" spans="1:26" ht="19.5" customHeight="1">
      <c r="A209" s="113"/>
      <c r="B209" s="113"/>
      <c r="C209" s="113"/>
      <c r="D209" s="113"/>
      <c r="E209" s="113"/>
      <c r="F209" s="113"/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</row>
    <row r="210" spans="1:26" ht="19.5" customHeight="1">
      <c r="A210" s="113"/>
      <c r="B210" s="113"/>
      <c r="C210" s="113"/>
      <c r="D210" s="113"/>
      <c r="E210" s="113"/>
      <c r="F210" s="113"/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</row>
    <row r="211" spans="1:26" ht="19.5" customHeight="1">
      <c r="A211" s="113"/>
      <c r="B211" s="113"/>
      <c r="C211" s="113"/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</row>
    <row r="212" spans="1:26" ht="19.5" customHeight="1">
      <c r="A212" s="113"/>
      <c r="B212" s="113"/>
      <c r="C212" s="113"/>
      <c r="D212" s="113"/>
      <c r="E212" s="113"/>
      <c r="F212" s="113"/>
      <c r="G212" s="113"/>
      <c r="H212" s="113"/>
      <c r="I212" s="113"/>
      <c r="J212" s="113"/>
      <c r="K212" s="113"/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</row>
    <row r="213" spans="1:26" ht="19.5" customHeight="1">
      <c r="A213" s="113"/>
      <c r="B213" s="113"/>
      <c r="C213" s="113"/>
      <c r="D213" s="113"/>
      <c r="E213" s="113"/>
      <c r="F213" s="113"/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</row>
    <row r="214" spans="1:26" ht="19.5" customHeight="1">
      <c r="A214" s="113"/>
      <c r="B214" s="113"/>
      <c r="C214" s="113"/>
      <c r="D214" s="113"/>
      <c r="E214" s="113"/>
      <c r="F214" s="113"/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</row>
    <row r="215" spans="1:26" ht="19.5" customHeight="1">
      <c r="A215" s="113"/>
      <c r="B215" s="113"/>
      <c r="C215" s="113"/>
      <c r="D215" s="113"/>
      <c r="E215" s="113"/>
      <c r="F215" s="113"/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</row>
    <row r="216" spans="1:26" ht="19.5" customHeight="1">
      <c r="A216" s="113"/>
      <c r="B216" s="113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</row>
    <row r="217" spans="1:26" ht="19.5" customHeight="1">
      <c r="A217" s="113"/>
      <c r="B217" s="113"/>
      <c r="C217" s="113"/>
      <c r="D217" s="113"/>
      <c r="E217" s="113"/>
      <c r="F217" s="113"/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</row>
    <row r="218" spans="1:26" ht="19.5" customHeight="1">
      <c r="A218" s="113"/>
      <c r="B218" s="113"/>
      <c r="C218" s="113"/>
      <c r="D218" s="113"/>
      <c r="E218" s="113"/>
      <c r="F218" s="113"/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</row>
    <row r="219" spans="1:26" ht="19.5" customHeight="1">
      <c r="A219" s="113"/>
      <c r="B219" s="113"/>
      <c r="C219" s="113"/>
      <c r="D219" s="113"/>
      <c r="E219" s="113"/>
      <c r="F219" s="113"/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</row>
    <row r="220" spans="1:26" ht="19.5" customHeight="1">
      <c r="A220" s="113"/>
      <c r="B220" s="113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</row>
    <row r="221" spans="1:26" ht="19.5" customHeight="1">
      <c r="A221" s="113"/>
      <c r="B221" s="113"/>
      <c r="C221" s="113"/>
      <c r="D221" s="113"/>
      <c r="E221" s="113"/>
      <c r="F221" s="113"/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</row>
    <row r="222" spans="1:26" ht="19.5" customHeight="1">
      <c r="A222" s="113"/>
      <c r="B222" s="113"/>
      <c r="C222" s="113"/>
      <c r="D222" s="113"/>
      <c r="E222" s="113"/>
      <c r="F222" s="113"/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</row>
    <row r="223" spans="1:26" ht="19.5" customHeight="1">
      <c r="A223" s="113"/>
      <c r="B223" s="113"/>
      <c r="C223" s="113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</row>
    <row r="224" spans="1:26" ht="19.5" customHeight="1">
      <c r="A224" s="113"/>
      <c r="B224" s="113"/>
      <c r="C224" s="113"/>
      <c r="D224" s="113"/>
      <c r="E224" s="113"/>
      <c r="F224" s="113"/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</row>
    <row r="225" spans="1:26" ht="19.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</row>
    <row r="226" spans="1:26" ht="19.5" customHeight="1">
      <c r="A226" s="113"/>
      <c r="B226" s="113"/>
      <c r="C226" s="113"/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</row>
    <row r="227" spans="1:26" ht="19.5" customHeight="1">
      <c r="A227" s="113"/>
      <c r="B227" s="113"/>
      <c r="C227" s="113"/>
      <c r="D227" s="113"/>
      <c r="E227" s="113"/>
      <c r="F227" s="113"/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</row>
    <row r="228" spans="1:26" ht="19.5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</row>
    <row r="229" spans="1:26" ht="19.5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</row>
    <row r="230" spans="1:26" ht="19.5" customHeight="1">
      <c r="A230" s="113"/>
      <c r="B230" s="113"/>
      <c r="C230" s="113"/>
      <c r="D230" s="113"/>
      <c r="E230" s="113"/>
      <c r="F230" s="113"/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</row>
    <row r="231" spans="1:26" ht="19.5" customHeight="1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</row>
    <row r="232" spans="1:26" ht="19.5" customHeight="1">
      <c r="A232" s="113"/>
      <c r="B232" s="113"/>
      <c r="C232" s="113"/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</row>
    <row r="233" spans="1:26" ht="19.5" customHeight="1">
      <c r="A233" s="113"/>
      <c r="B233" s="113"/>
      <c r="C233" s="113"/>
      <c r="D233" s="113"/>
      <c r="E233" s="113"/>
      <c r="F233" s="113"/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</row>
    <row r="234" spans="1:26" ht="19.5" customHeight="1">
      <c r="A234" s="113"/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</row>
    <row r="235" spans="1:26" ht="19.5" customHeight="1">
      <c r="A235" s="113"/>
      <c r="B235" s="113"/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</row>
    <row r="236" spans="1:26" ht="19.5" customHeight="1">
      <c r="A236" s="113"/>
      <c r="B236" s="113"/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</row>
    <row r="237" spans="1:26" ht="19.5" customHeight="1">
      <c r="A237" s="113"/>
      <c r="B237" s="113"/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</row>
    <row r="238" spans="1:26" ht="19.5" customHeight="1">
      <c r="A238" s="113"/>
      <c r="B238" s="113"/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</row>
    <row r="239" spans="1:26" ht="19.5" customHeight="1">
      <c r="A239" s="113"/>
      <c r="B239" s="113"/>
      <c r="C239" s="113"/>
      <c r="D239" s="113"/>
      <c r="E239" s="113"/>
      <c r="F239" s="113"/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</row>
    <row r="240" spans="1:26" ht="19.5" customHeight="1">
      <c r="A240" s="113"/>
      <c r="B240" s="113"/>
      <c r="C240" s="113"/>
      <c r="D240" s="113"/>
      <c r="E240" s="113"/>
      <c r="F240" s="113"/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</row>
    <row r="241" spans="1:26" ht="19.5" customHeight="1">
      <c r="A241" s="113"/>
      <c r="B241" s="113"/>
      <c r="C241" s="113"/>
      <c r="D241" s="113"/>
      <c r="E241" s="113"/>
      <c r="F241" s="113"/>
      <c r="G241" s="113"/>
      <c r="H241" s="113"/>
      <c r="I241" s="113"/>
      <c r="J241" s="113"/>
      <c r="K241" s="113"/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</row>
    <row r="242" spans="1:26" ht="19.5" customHeight="1">
      <c r="A242" s="113"/>
      <c r="B242" s="113"/>
      <c r="C242" s="113"/>
      <c r="D242" s="113"/>
      <c r="E242" s="113"/>
      <c r="F242" s="113"/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</row>
    <row r="243" spans="1:26" ht="19.5" customHeight="1">
      <c r="A243" s="113"/>
      <c r="B243" s="113"/>
      <c r="C243" s="113"/>
      <c r="D243" s="113"/>
      <c r="E243" s="113"/>
      <c r="F243" s="113"/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</row>
    <row r="244" spans="1:26" ht="19.5" customHeight="1">
      <c r="A244" s="113"/>
      <c r="B244" s="113"/>
      <c r="C244" s="113"/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</row>
    <row r="245" spans="1:26" ht="19.5" customHeight="1">
      <c r="A245" s="113"/>
      <c r="B245" s="113"/>
      <c r="C245" s="113"/>
      <c r="D245" s="113"/>
      <c r="E245" s="113"/>
      <c r="F245" s="113"/>
      <c r="G245" s="113"/>
      <c r="H245" s="113"/>
      <c r="I245" s="113"/>
      <c r="J245" s="113"/>
      <c r="K245" s="113"/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</row>
    <row r="246" spans="1:26" ht="19.5" customHeight="1">
      <c r="A246" s="113"/>
      <c r="B246" s="113"/>
      <c r="C246" s="113"/>
      <c r="D246" s="113"/>
      <c r="E246" s="113"/>
      <c r="F246" s="113"/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</row>
    <row r="247" spans="1:26" ht="19.5" customHeight="1">
      <c r="A247" s="113"/>
      <c r="B247" s="113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</row>
    <row r="248" spans="1:26" ht="19.5" customHeight="1">
      <c r="A248" s="113"/>
      <c r="B248" s="113"/>
      <c r="C248" s="113"/>
      <c r="D248" s="113"/>
      <c r="E248" s="113"/>
      <c r="F248" s="113"/>
      <c r="G248" s="113"/>
      <c r="H248" s="113"/>
      <c r="I248" s="113"/>
      <c r="J248" s="113"/>
      <c r="K248" s="113"/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</row>
    <row r="249" spans="1:26" ht="19.5" customHeight="1">
      <c r="A249" s="113"/>
      <c r="B249" s="113"/>
      <c r="C249" s="113"/>
      <c r="D249" s="113"/>
      <c r="E249" s="113"/>
      <c r="F249" s="113"/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</row>
    <row r="250" spans="1:26" ht="19.5" customHeight="1">
      <c r="A250" s="113"/>
      <c r="B250" s="113"/>
      <c r="C250" s="113"/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</row>
    <row r="251" spans="1:26" ht="19.5" customHeight="1">
      <c r="A251" s="113"/>
      <c r="B251" s="113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</row>
    <row r="252" spans="1:26" ht="19.5" customHeight="1">
      <c r="A252" s="113"/>
      <c r="B252" s="113"/>
      <c r="C252" s="113"/>
      <c r="D252" s="113"/>
      <c r="E252" s="113"/>
      <c r="F252" s="113"/>
      <c r="G252" s="113"/>
      <c r="H252" s="113"/>
      <c r="I252" s="113"/>
      <c r="J252" s="113"/>
      <c r="K252" s="113"/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</row>
    <row r="253" spans="1:26" ht="19.5" customHeight="1">
      <c r="A253" s="113"/>
      <c r="B253" s="113"/>
      <c r="C253" s="113"/>
      <c r="D253" s="113"/>
      <c r="E253" s="113"/>
      <c r="F253" s="113"/>
      <c r="G253" s="113"/>
      <c r="H253" s="113"/>
      <c r="I253" s="113"/>
      <c r="J253" s="113"/>
      <c r="K253" s="113"/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</row>
    <row r="254" spans="1:26" ht="19.5" customHeight="1">
      <c r="A254" s="113"/>
      <c r="B254" s="113"/>
      <c r="C254" s="113"/>
      <c r="D254" s="113"/>
      <c r="E254" s="113"/>
      <c r="F254" s="113"/>
      <c r="G254" s="113"/>
      <c r="H254" s="113"/>
      <c r="I254" s="113"/>
      <c r="J254" s="113"/>
      <c r="K254" s="113"/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</row>
    <row r="255" spans="1:26" ht="19.5" customHeight="1">
      <c r="A255" s="113"/>
      <c r="B255" s="113"/>
      <c r="C255" s="113"/>
      <c r="D255" s="113"/>
      <c r="E255" s="113"/>
      <c r="F255" s="113"/>
      <c r="G255" s="113"/>
      <c r="H255" s="113"/>
      <c r="I255" s="113"/>
      <c r="J255" s="113"/>
      <c r="K255" s="113"/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</row>
    <row r="256" spans="1:26" ht="19.5" customHeight="1">
      <c r="A256" s="113"/>
      <c r="B256" s="113"/>
      <c r="C256" s="113"/>
      <c r="D256" s="113"/>
      <c r="E256" s="113"/>
      <c r="F256" s="113"/>
      <c r="G256" s="113"/>
      <c r="H256" s="113"/>
      <c r="I256" s="113"/>
      <c r="J256" s="113"/>
      <c r="K256" s="113"/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</row>
    <row r="257" spans="1:26" ht="19.5" customHeight="1">
      <c r="A257" s="113"/>
      <c r="B257" s="113"/>
      <c r="C257" s="113"/>
      <c r="D257" s="113"/>
      <c r="E257" s="113"/>
      <c r="F257" s="113"/>
      <c r="G257" s="113"/>
      <c r="H257" s="113"/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</row>
    <row r="258" spans="1:26" ht="19.5" customHeight="1">
      <c r="A258" s="113"/>
      <c r="B258" s="113"/>
      <c r="C258" s="113"/>
      <c r="D258" s="113"/>
      <c r="E258" s="113"/>
      <c r="F258" s="113"/>
      <c r="G258" s="113"/>
      <c r="H258" s="113"/>
      <c r="I258" s="113"/>
      <c r="J258" s="113"/>
      <c r="K258" s="113"/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</row>
    <row r="259" spans="1:26" ht="19.5" customHeight="1">
      <c r="A259" s="113"/>
      <c r="B259" s="113"/>
      <c r="C259" s="113"/>
      <c r="D259" s="113"/>
      <c r="E259" s="113"/>
      <c r="F259" s="113"/>
      <c r="G259" s="113"/>
      <c r="H259" s="113"/>
      <c r="I259" s="113"/>
      <c r="J259" s="113"/>
      <c r="K259" s="113"/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</row>
    <row r="260" spans="1:26" ht="19.5" customHeight="1">
      <c r="A260" s="113"/>
      <c r="B260" s="113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</row>
    <row r="261" spans="1:26" ht="19.5" customHeight="1">
      <c r="A261" s="113"/>
      <c r="B261" s="113"/>
      <c r="C261" s="113"/>
      <c r="D261" s="113"/>
      <c r="E261" s="113"/>
      <c r="F261" s="113"/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</row>
    <row r="262" spans="1:26" ht="19.5" customHeight="1">
      <c r="A262" s="113"/>
      <c r="B262" s="113"/>
      <c r="C262" s="113"/>
      <c r="D262" s="113"/>
      <c r="E262" s="113"/>
      <c r="F262" s="113"/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</row>
    <row r="263" spans="1:26" ht="19.5" customHeight="1">
      <c r="A263" s="113"/>
      <c r="B263" s="113"/>
      <c r="C263" s="113"/>
      <c r="D263" s="113"/>
      <c r="E263" s="113"/>
      <c r="F263" s="113"/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</row>
    <row r="264" spans="1:26" ht="19.5" customHeight="1">
      <c r="A264" s="113"/>
      <c r="B264" s="113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</row>
    <row r="265" spans="1:26" ht="19.5" customHeight="1">
      <c r="A265" s="113"/>
      <c r="B265" s="113"/>
      <c r="C265" s="113"/>
      <c r="D265" s="113"/>
      <c r="E265" s="113"/>
      <c r="F265" s="113"/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</row>
    <row r="266" spans="1:26" ht="19.5" customHeight="1">
      <c r="A266" s="113"/>
      <c r="B266" s="113"/>
      <c r="C266" s="113"/>
      <c r="D266" s="113"/>
      <c r="E266" s="113"/>
      <c r="F266" s="113"/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</row>
    <row r="267" spans="1:26" ht="19.5" customHeight="1">
      <c r="A267" s="113"/>
      <c r="B267" s="113"/>
      <c r="C267" s="113"/>
      <c r="D267" s="113"/>
      <c r="E267" s="113"/>
      <c r="F267" s="113"/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</row>
    <row r="268" spans="1:26" ht="19.5" customHeight="1">
      <c r="A268" s="113"/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</row>
    <row r="269" spans="1:26" ht="19.5" customHeight="1">
      <c r="A269" s="113"/>
      <c r="B269" s="113"/>
      <c r="C269" s="113"/>
      <c r="D269" s="113"/>
      <c r="E269" s="113"/>
      <c r="F269" s="113"/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</row>
    <row r="270" spans="1:26" ht="19.5" customHeight="1">
      <c r="A270" s="113"/>
      <c r="B270" s="113"/>
      <c r="C270" s="113"/>
      <c r="D270" s="113"/>
      <c r="E270" s="113"/>
      <c r="F270" s="113"/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</row>
    <row r="271" spans="1:26" ht="19.5" customHeight="1">
      <c r="A271" s="113"/>
      <c r="B271" s="113"/>
      <c r="C271" s="113"/>
      <c r="D271" s="113"/>
      <c r="E271" s="113"/>
      <c r="F271" s="113"/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</row>
    <row r="272" spans="1:26" ht="19.5" customHeight="1">
      <c r="A272" s="113"/>
      <c r="B272" s="113"/>
      <c r="C272" s="113"/>
      <c r="D272" s="113"/>
      <c r="E272" s="113"/>
      <c r="F272" s="113"/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</row>
    <row r="273" spans="1:26" ht="19.5" customHeight="1">
      <c r="A273" s="113"/>
      <c r="B273" s="113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</row>
    <row r="274" spans="1:26" ht="19.5" customHeight="1">
      <c r="A274" s="113"/>
      <c r="B274" s="113"/>
      <c r="C274" s="113"/>
      <c r="D274" s="113"/>
      <c r="E274" s="113"/>
      <c r="F274" s="113"/>
      <c r="G274" s="113"/>
      <c r="H274" s="113"/>
      <c r="I274" s="113"/>
      <c r="J274" s="113"/>
      <c r="K274" s="113"/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</row>
    <row r="275" spans="1:26" ht="19.5" customHeight="1">
      <c r="A275" s="113"/>
      <c r="B275" s="113"/>
      <c r="C275" s="113"/>
      <c r="D275" s="113"/>
      <c r="E275" s="113"/>
      <c r="F275" s="113"/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</row>
    <row r="276" spans="1:26" ht="19.5" customHeight="1">
      <c r="A276" s="113"/>
      <c r="B276" s="113"/>
      <c r="C276" s="113"/>
      <c r="D276" s="113"/>
      <c r="E276" s="113"/>
      <c r="F276" s="113"/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</row>
    <row r="277" spans="1:26" ht="19.5" customHeight="1">
      <c r="A277" s="113"/>
      <c r="B277" s="113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</row>
    <row r="278" spans="1:26" ht="19.5" customHeight="1">
      <c r="A278" s="113"/>
      <c r="B278" s="113"/>
      <c r="C278" s="113"/>
      <c r="D278" s="113"/>
      <c r="E278" s="113"/>
      <c r="F278" s="113"/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</row>
    <row r="279" spans="1:26" ht="19.5" customHeight="1">
      <c r="A279" s="113"/>
      <c r="B279" s="113"/>
      <c r="C279" s="113"/>
      <c r="D279" s="113"/>
      <c r="E279" s="113"/>
      <c r="F279" s="113"/>
      <c r="G279" s="113"/>
      <c r="H279" s="113"/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</row>
    <row r="280" spans="1:26" ht="19.5" customHeight="1">
      <c r="A280" s="113"/>
      <c r="B280" s="113"/>
      <c r="C280" s="113"/>
      <c r="D280" s="113"/>
      <c r="E280" s="113"/>
      <c r="F280" s="113"/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</row>
    <row r="281" spans="1:26" ht="19.5" customHeight="1">
      <c r="A281" s="113"/>
      <c r="B281" s="113"/>
      <c r="C281" s="113"/>
      <c r="D281" s="113"/>
      <c r="E281" s="113"/>
      <c r="F281" s="113"/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</row>
    <row r="282" spans="1:26" ht="19.5" customHeight="1">
      <c r="A282" s="113"/>
      <c r="B282" s="113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</row>
    <row r="283" spans="1:26" ht="19.5" customHeight="1">
      <c r="A283" s="113"/>
      <c r="B283" s="113"/>
      <c r="C283" s="113"/>
      <c r="D283" s="113"/>
      <c r="E283" s="113"/>
      <c r="F283" s="113"/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</row>
    <row r="284" spans="1:26" ht="19.5" customHeight="1">
      <c r="A284" s="113"/>
      <c r="B284" s="113"/>
      <c r="C284" s="113"/>
      <c r="D284" s="113"/>
      <c r="E284" s="113"/>
      <c r="F284" s="113"/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</row>
    <row r="285" spans="1:26" ht="19.5" customHeight="1">
      <c r="A285" s="113"/>
      <c r="B285" s="113"/>
      <c r="C285" s="113"/>
      <c r="D285" s="113"/>
      <c r="E285" s="113"/>
      <c r="F285" s="113"/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</row>
    <row r="286" spans="1:26" ht="19.5" customHeight="1">
      <c r="A286" s="113"/>
      <c r="B286" s="113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</row>
    <row r="287" spans="1:26" ht="19.5" customHeight="1">
      <c r="A287" s="113"/>
      <c r="B287" s="113"/>
      <c r="C287" s="113"/>
      <c r="D287" s="113"/>
      <c r="E287" s="113"/>
      <c r="F287" s="113"/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</row>
    <row r="288" spans="1:26" ht="19.5" customHeight="1">
      <c r="A288" s="113"/>
      <c r="B288" s="113"/>
      <c r="C288" s="113"/>
      <c r="D288" s="113"/>
      <c r="E288" s="113"/>
      <c r="F288" s="113"/>
      <c r="G288" s="113"/>
      <c r="H288" s="113"/>
      <c r="I288" s="113"/>
      <c r="J288" s="113"/>
      <c r="K288" s="113"/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</row>
    <row r="289" spans="1:26" ht="19.5" customHeight="1">
      <c r="A289" s="113"/>
      <c r="B289" s="113"/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</row>
    <row r="290" spans="1:26" ht="19.5" customHeight="1">
      <c r="A290" s="113"/>
      <c r="B290" s="113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</row>
    <row r="291" spans="1:26" ht="19.5" customHeight="1">
      <c r="A291" s="113"/>
      <c r="B291" s="113"/>
      <c r="C291" s="113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</row>
    <row r="292" spans="1:26" ht="19.5" customHeight="1">
      <c r="A292" s="113"/>
      <c r="B292" s="113"/>
      <c r="C292" s="113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</row>
    <row r="293" spans="1:26" ht="19.5" customHeight="1">
      <c r="A293" s="113"/>
      <c r="B293" s="113"/>
      <c r="C293" s="113"/>
      <c r="D293" s="113"/>
      <c r="E293" s="113"/>
      <c r="F293" s="113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</row>
    <row r="294" spans="1:26" ht="19.5" customHeight="1">
      <c r="A294" s="113"/>
      <c r="B294" s="113"/>
      <c r="C294" s="113"/>
      <c r="D294" s="113"/>
      <c r="E294" s="113"/>
      <c r="F294" s="113"/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</row>
    <row r="295" spans="1:26" ht="19.5" customHeight="1">
      <c r="A295" s="113"/>
      <c r="B295" s="113"/>
      <c r="C295" s="113"/>
      <c r="D295" s="113"/>
      <c r="E295" s="113"/>
      <c r="F295" s="113"/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</row>
    <row r="296" spans="1:26" ht="19.5" customHeight="1">
      <c r="A296" s="113"/>
      <c r="B296" s="113"/>
      <c r="C296" s="113"/>
      <c r="D296" s="113"/>
      <c r="E296" s="113"/>
      <c r="F296" s="113"/>
      <c r="G296" s="113"/>
      <c r="H296" s="113"/>
      <c r="I296" s="113"/>
      <c r="J296" s="113"/>
      <c r="K296" s="113"/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</row>
    <row r="297" spans="1:26" ht="19.5" customHeight="1">
      <c r="A297" s="113"/>
      <c r="B297" s="113"/>
      <c r="C297" s="113"/>
      <c r="D297" s="113"/>
      <c r="E297" s="113"/>
      <c r="F297" s="113"/>
      <c r="G297" s="113"/>
      <c r="H297" s="113"/>
      <c r="I297" s="113"/>
      <c r="J297" s="113"/>
      <c r="K297" s="113"/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</row>
    <row r="298" spans="1:26" ht="19.5" customHeight="1">
      <c r="A298" s="113"/>
      <c r="B298" s="113"/>
      <c r="C298" s="113"/>
      <c r="D298" s="113"/>
      <c r="E298" s="113"/>
      <c r="F298" s="113"/>
      <c r="G298" s="113"/>
      <c r="H298" s="113"/>
      <c r="I298" s="113"/>
      <c r="J298" s="113"/>
      <c r="K298" s="113"/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</row>
    <row r="299" spans="1:26" ht="19.5" customHeight="1">
      <c r="A299" s="113"/>
      <c r="B299" s="113"/>
      <c r="C299" s="113"/>
      <c r="D299" s="113"/>
      <c r="E299" s="113"/>
      <c r="F299" s="113"/>
      <c r="G299" s="113"/>
      <c r="H299" s="113"/>
      <c r="I299" s="113"/>
      <c r="J299" s="113"/>
      <c r="K299" s="113"/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</row>
    <row r="300" spans="1:26" ht="19.5" customHeight="1">
      <c r="A300" s="113"/>
      <c r="B300" s="113"/>
      <c r="C300" s="113"/>
      <c r="D300" s="113"/>
      <c r="E300" s="113"/>
      <c r="F300" s="113"/>
      <c r="G300" s="113"/>
      <c r="H300" s="113"/>
      <c r="I300" s="113"/>
      <c r="J300" s="113"/>
      <c r="K300" s="113"/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</row>
    <row r="301" spans="1:26" ht="19.5" customHeight="1">
      <c r="A301" s="113"/>
      <c r="B301" s="113"/>
      <c r="C301" s="113"/>
      <c r="D301" s="113"/>
      <c r="E301" s="113"/>
      <c r="F301" s="113"/>
      <c r="G301" s="113"/>
      <c r="H301" s="113"/>
      <c r="I301" s="113"/>
      <c r="J301" s="113"/>
      <c r="K301" s="113"/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</row>
    <row r="302" spans="1:26" ht="19.5" customHeight="1">
      <c r="A302" s="113"/>
      <c r="B302" s="113"/>
      <c r="C302" s="113"/>
      <c r="D302" s="113"/>
      <c r="E302" s="113"/>
      <c r="F302" s="113"/>
      <c r="G302" s="113"/>
      <c r="H302" s="113"/>
      <c r="I302" s="113"/>
      <c r="J302" s="113"/>
      <c r="K302" s="113"/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</row>
    <row r="303" spans="1:26" ht="19.5" customHeight="1">
      <c r="A303" s="113"/>
      <c r="B303" s="113"/>
      <c r="C303" s="113"/>
      <c r="D303" s="113"/>
      <c r="E303" s="113"/>
      <c r="F303" s="113"/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</row>
    <row r="304" spans="1:26" ht="19.5" customHeight="1">
      <c r="A304" s="113"/>
      <c r="B304" s="113"/>
      <c r="C304" s="113"/>
      <c r="D304" s="113"/>
      <c r="E304" s="113"/>
      <c r="F304" s="113"/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</row>
    <row r="305" spans="1:26" ht="19.5" customHeight="1">
      <c r="A305" s="113"/>
      <c r="B305" s="113"/>
      <c r="C305" s="113"/>
      <c r="D305" s="113"/>
      <c r="E305" s="113"/>
      <c r="F305" s="113"/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</row>
    <row r="306" spans="1:26" ht="19.5" customHeight="1">
      <c r="A306" s="113"/>
      <c r="B306" s="113"/>
      <c r="C306" s="113"/>
      <c r="D306" s="113"/>
      <c r="E306" s="113"/>
      <c r="F306" s="113"/>
      <c r="G306" s="113"/>
      <c r="H306" s="113"/>
      <c r="I306" s="113"/>
      <c r="J306" s="113"/>
      <c r="K306" s="113"/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</row>
    <row r="307" spans="1:26" ht="19.5" customHeight="1">
      <c r="A307" s="113"/>
      <c r="B307" s="113"/>
      <c r="C307" s="113"/>
      <c r="D307" s="113"/>
      <c r="E307" s="113"/>
      <c r="F307" s="113"/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</row>
    <row r="308" spans="1:26" ht="19.5" customHeight="1">
      <c r="A308" s="113"/>
      <c r="B308" s="113"/>
      <c r="C308" s="113"/>
      <c r="D308" s="113"/>
      <c r="E308" s="113"/>
      <c r="F308" s="113"/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</row>
    <row r="309" spans="1:26" ht="19.5" customHeight="1">
      <c r="A309" s="113"/>
      <c r="B309" s="113"/>
      <c r="C309" s="113"/>
      <c r="D309" s="113"/>
      <c r="E309" s="113"/>
      <c r="F309" s="113"/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3"/>
      <c r="Z309" s="113"/>
    </row>
    <row r="310" spans="1:26" ht="19.5" customHeight="1">
      <c r="A310" s="113"/>
      <c r="B310" s="113"/>
      <c r="C310" s="113"/>
      <c r="D310" s="113"/>
      <c r="E310" s="113"/>
      <c r="F310" s="113"/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3"/>
      <c r="Z310" s="113"/>
    </row>
    <row r="311" spans="1:26" ht="19.5" customHeight="1">
      <c r="A311" s="113"/>
      <c r="B311" s="113"/>
      <c r="C311" s="113"/>
      <c r="D311" s="113"/>
      <c r="E311" s="113"/>
      <c r="F311" s="113"/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3"/>
      <c r="Z311" s="113"/>
    </row>
    <row r="312" spans="1:26" ht="19.5" customHeight="1">
      <c r="A312" s="113"/>
      <c r="B312" s="113"/>
      <c r="C312" s="113"/>
      <c r="D312" s="113"/>
      <c r="E312" s="113"/>
      <c r="F312" s="113"/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3"/>
      <c r="Z312" s="113"/>
    </row>
    <row r="313" spans="1:26" ht="19.5" customHeight="1">
      <c r="A313" s="113"/>
      <c r="B313" s="113"/>
      <c r="C313" s="113"/>
      <c r="D313" s="113"/>
      <c r="E313" s="113"/>
      <c r="F313" s="113"/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3"/>
      <c r="Z313" s="113"/>
    </row>
    <row r="314" spans="1:26" ht="19.5" customHeight="1">
      <c r="A314" s="113"/>
      <c r="B314" s="113"/>
      <c r="C314" s="113"/>
      <c r="D314" s="113"/>
      <c r="E314" s="113"/>
      <c r="F314" s="113"/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3"/>
      <c r="Z314" s="113"/>
    </row>
    <row r="315" spans="1:26" ht="19.5" customHeight="1">
      <c r="A315" s="113"/>
      <c r="B315" s="113"/>
      <c r="C315" s="113"/>
      <c r="D315" s="113"/>
      <c r="E315" s="113"/>
      <c r="F315" s="113"/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3"/>
      <c r="Z315" s="113"/>
    </row>
    <row r="316" spans="1:26" ht="19.5" customHeight="1">
      <c r="A316" s="113"/>
      <c r="B316" s="113"/>
      <c r="C316" s="113"/>
      <c r="D316" s="113"/>
      <c r="E316" s="113"/>
      <c r="F316" s="113"/>
      <c r="G316" s="113"/>
      <c r="H316" s="113"/>
      <c r="I316" s="113"/>
      <c r="J316" s="113"/>
      <c r="K316" s="113"/>
      <c r="L316" s="113"/>
      <c r="M316" s="113"/>
      <c r="N316" s="113"/>
      <c r="O316" s="113"/>
      <c r="P316" s="113"/>
      <c r="Q316" s="113"/>
      <c r="R316" s="113"/>
      <c r="S316" s="113"/>
      <c r="T316" s="113"/>
      <c r="U316" s="113"/>
      <c r="V316" s="113"/>
      <c r="W316" s="113"/>
      <c r="X316" s="113"/>
      <c r="Y316" s="113"/>
      <c r="Z316" s="113"/>
    </row>
    <row r="317" spans="1:26" ht="19.5" customHeight="1">
      <c r="A317" s="113"/>
      <c r="B317" s="113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3"/>
      <c r="Z317" s="113"/>
    </row>
    <row r="318" spans="1:26" ht="19.5" customHeight="1">
      <c r="A318" s="113"/>
      <c r="B318" s="113"/>
      <c r="C318" s="113"/>
      <c r="D318" s="113"/>
      <c r="E318" s="113"/>
      <c r="F318" s="113"/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3"/>
      <c r="Z318" s="113"/>
    </row>
    <row r="319" spans="1:26" ht="19.5" customHeight="1">
      <c r="A319" s="113"/>
      <c r="B319" s="113"/>
      <c r="C319" s="113"/>
      <c r="D319" s="113"/>
      <c r="E319" s="113"/>
      <c r="F319" s="113"/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3"/>
      <c r="Z319" s="113"/>
    </row>
    <row r="320" spans="1:26" ht="19.5" customHeight="1">
      <c r="A320" s="113"/>
      <c r="B320" s="113"/>
      <c r="C320" s="113"/>
      <c r="D320" s="113"/>
      <c r="E320" s="113"/>
      <c r="F320" s="113"/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3"/>
      <c r="Z320" s="113"/>
    </row>
    <row r="321" spans="1:26" ht="19.5" customHeight="1">
      <c r="A321" s="113"/>
      <c r="B321" s="113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3"/>
      <c r="P321" s="113"/>
      <c r="Q321" s="113"/>
      <c r="R321" s="113"/>
      <c r="S321" s="113"/>
      <c r="T321" s="113"/>
      <c r="U321" s="113"/>
      <c r="V321" s="113"/>
      <c r="W321" s="113"/>
      <c r="X321" s="113"/>
      <c r="Y321" s="113"/>
      <c r="Z321" s="113"/>
    </row>
    <row r="322" spans="1:26" ht="19.5" customHeight="1">
      <c r="A322" s="113"/>
      <c r="B322" s="113"/>
      <c r="C322" s="113"/>
      <c r="D322" s="113"/>
      <c r="E322" s="113"/>
      <c r="F322" s="113"/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3"/>
      <c r="Z322" s="113"/>
    </row>
    <row r="323" spans="1:26" ht="19.5" customHeight="1">
      <c r="A323" s="113"/>
      <c r="B323" s="113"/>
      <c r="C323" s="113"/>
      <c r="D323" s="113"/>
      <c r="E323" s="113"/>
      <c r="F323" s="113"/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3"/>
      <c r="Z323" s="113"/>
    </row>
    <row r="324" spans="1:26" ht="19.5" customHeight="1">
      <c r="A324" s="113"/>
      <c r="B324" s="113"/>
      <c r="C324" s="113"/>
      <c r="D324" s="113"/>
      <c r="E324" s="113"/>
      <c r="F324" s="113"/>
      <c r="G324" s="113"/>
      <c r="H324" s="113"/>
      <c r="I324" s="113"/>
      <c r="J324" s="113"/>
      <c r="K324" s="113"/>
      <c r="L324" s="113"/>
      <c r="M324" s="113"/>
      <c r="N324" s="113"/>
      <c r="O324" s="113"/>
      <c r="P324" s="113"/>
      <c r="Q324" s="113"/>
      <c r="R324" s="113"/>
      <c r="S324" s="113"/>
      <c r="T324" s="113"/>
      <c r="U324" s="113"/>
      <c r="V324" s="113"/>
      <c r="W324" s="113"/>
      <c r="X324" s="113"/>
      <c r="Y324" s="113"/>
      <c r="Z324" s="113"/>
    </row>
    <row r="325" spans="1:26" ht="19.5" customHeight="1">
      <c r="A325" s="113"/>
      <c r="B325" s="113"/>
      <c r="C325" s="113"/>
      <c r="D325" s="113"/>
      <c r="E325" s="113"/>
      <c r="F325" s="113"/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3"/>
      <c r="Z325" s="113"/>
    </row>
    <row r="326" spans="1:26" ht="19.5" customHeight="1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3"/>
      <c r="Z326" s="113"/>
    </row>
    <row r="327" spans="1:26" ht="19.5" customHeight="1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3"/>
      <c r="Z327" s="113"/>
    </row>
    <row r="328" spans="1:26" ht="19.5" customHeight="1">
      <c r="A328" s="113"/>
      <c r="B328" s="113"/>
      <c r="C328" s="113"/>
      <c r="D328" s="113"/>
      <c r="E328" s="113"/>
      <c r="F328" s="113"/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3"/>
      <c r="Z328" s="113"/>
    </row>
    <row r="329" spans="1:26" ht="19.5" customHeight="1">
      <c r="A329" s="113"/>
      <c r="B329" s="113"/>
      <c r="C329" s="113"/>
      <c r="D329" s="113"/>
      <c r="E329" s="113"/>
      <c r="F329" s="113"/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3"/>
      <c r="Z329" s="113"/>
    </row>
    <row r="330" spans="1:26" ht="19.5" customHeight="1">
      <c r="A330" s="113"/>
      <c r="B330" s="113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3"/>
      <c r="P330" s="113"/>
      <c r="Q330" s="113"/>
      <c r="R330" s="113"/>
      <c r="S330" s="113"/>
      <c r="T330" s="113"/>
      <c r="U330" s="113"/>
      <c r="V330" s="113"/>
      <c r="W330" s="113"/>
      <c r="X330" s="113"/>
      <c r="Y330" s="113"/>
      <c r="Z330" s="113"/>
    </row>
    <row r="331" spans="1:26" ht="19.5" customHeight="1">
      <c r="A331" s="113"/>
      <c r="B331" s="113"/>
      <c r="C331" s="113"/>
      <c r="D331" s="113"/>
      <c r="E331" s="113"/>
      <c r="F331" s="113"/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3"/>
      <c r="Z331" s="113"/>
    </row>
    <row r="332" spans="1:26" ht="19.5" customHeight="1">
      <c r="A332" s="113"/>
      <c r="B332" s="113"/>
      <c r="C332" s="113"/>
      <c r="D332" s="113"/>
      <c r="E332" s="113"/>
      <c r="F332" s="113"/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3"/>
      <c r="Z332" s="113"/>
    </row>
    <row r="333" spans="1:26" ht="19.5" customHeight="1">
      <c r="A333" s="113"/>
      <c r="B333" s="113"/>
      <c r="C333" s="113"/>
      <c r="D333" s="113"/>
      <c r="E333" s="113"/>
      <c r="F333" s="113"/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3"/>
      <c r="Z333" s="113"/>
    </row>
    <row r="334" spans="1:26" ht="19.5" customHeight="1">
      <c r="A334" s="113"/>
      <c r="B334" s="113"/>
      <c r="C334" s="113"/>
      <c r="D334" s="113"/>
      <c r="E334" s="113"/>
      <c r="F334" s="113"/>
      <c r="G334" s="113"/>
      <c r="H334" s="113"/>
      <c r="I334" s="113"/>
      <c r="J334" s="113"/>
      <c r="K334" s="113"/>
      <c r="L334" s="113"/>
      <c r="M334" s="113"/>
      <c r="N334" s="113"/>
      <c r="O334" s="113"/>
      <c r="P334" s="113"/>
      <c r="Q334" s="113"/>
      <c r="R334" s="113"/>
      <c r="S334" s="113"/>
      <c r="T334" s="113"/>
      <c r="U334" s="113"/>
      <c r="V334" s="113"/>
      <c r="W334" s="113"/>
      <c r="X334" s="113"/>
      <c r="Y334" s="113"/>
      <c r="Z334" s="113"/>
    </row>
    <row r="335" spans="1:26" ht="19.5" customHeight="1">
      <c r="A335" s="113"/>
      <c r="B335" s="113"/>
      <c r="C335" s="113"/>
      <c r="D335" s="113"/>
      <c r="E335" s="113"/>
      <c r="F335" s="113"/>
      <c r="G335" s="113"/>
      <c r="H335" s="113"/>
      <c r="I335" s="113"/>
      <c r="J335" s="113"/>
      <c r="K335" s="113"/>
      <c r="L335" s="113"/>
      <c r="M335" s="113"/>
      <c r="N335" s="113"/>
      <c r="O335" s="113"/>
      <c r="P335" s="113"/>
      <c r="Q335" s="113"/>
      <c r="R335" s="113"/>
      <c r="S335" s="113"/>
      <c r="T335" s="113"/>
      <c r="U335" s="113"/>
      <c r="V335" s="113"/>
      <c r="W335" s="113"/>
      <c r="X335" s="113"/>
      <c r="Y335" s="113"/>
      <c r="Z335" s="113"/>
    </row>
    <row r="336" spans="1:26" ht="19.5" customHeight="1">
      <c r="A336" s="113"/>
      <c r="B336" s="113"/>
      <c r="C336" s="113"/>
      <c r="D336" s="113"/>
      <c r="E336" s="113"/>
      <c r="F336" s="113"/>
      <c r="G336" s="113"/>
      <c r="H336" s="113"/>
      <c r="I336" s="113"/>
      <c r="J336" s="113"/>
      <c r="K336" s="113"/>
      <c r="L336" s="113"/>
      <c r="M336" s="113"/>
      <c r="N336" s="113"/>
      <c r="O336" s="113"/>
      <c r="P336" s="113"/>
      <c r="Q336" s="113"/>
      <c r="R336" s="113"/>
      <c r="S336" s="113"/>
      <c r="T336" s="113"/>
      <c r="U336" s="113"/>
      <c r="V336" s="113"/>
      <c r="W336" s="113"/>
      <c r="X336" s="113"/>
      <c r="Y336" s="113"/>
      <c r="Z336" s="113"/>
    </row>
    <row r="337" spans="1:26" ht="19.5" customHeight="1">
      <c r="A337" s="113"/>
      <c r="B337" s="113"/>
      <c r="C337" s="113"/>
      <c r="D337" s="113"/>
      <c r="E337" s="113"/>
      <c r="F337" s="113"/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3"/>
      <c r="Z337" s="113"/>
    </row>
    <row r="338" spans="1:26" ht="19.5" customHeight="1">
      <c r="A338" s="113"/>
      <c r="B338" s="113"/>
      <c r="C338" s="113"/>
      <c r="D338" s="113"/>
      <c r="E338" s="113"/>
      <c r="F338" s="113"/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3"/>
      <c r="Z338" s="113"/>
    </row>
    <row r="339" spans="1:26" ht="19.5" customHeight="1">
      <c r="A339" s="113"/>
      <c r="B339" s="113"/>
      <c r="C339" s="113"/>
      <c r="D339" s="113"/>
      <c r="E339" s="113"/>
      <c r="F339" s="113"/>
      <c r="G339" s="113"/>
      <c r="H339" s="113"/>
      <c r="I339" s="113"/>
      <c r="J339" s="113"/>
      <c r="K339" s="113"/>
      <c r="L339" s="113"/>
      <c r="M339" s="113"/>
      <c r="N339" s="113"/>
      <c r="O339" s="113"/>
      <c r="P339" s="113"/>
      <c r="Q339" s="113"/>
      <c r="R339" s="113"/>
      <c r="S339" s="113"/>
      <c r="T339" s="113"/>
      <c r="U339" s="113"/>
      <c r="V339" s="113"/>
      <c r="W339" s="113"/>
      <c r="X339" s="113"/>
      <c r="Y339" s="113"/>
      <c r="Z339" s="113"/>
    </row>
    <row r="340" spans="1:26" ht="19.5" customHeight="1">
      <c r="A340" s="113"/>
      <c r="B340" s="113"/>
      <c r="C340" s="113"/>
      <c r="D340" s="113"/>
      <c r="E340" s="113"/>
      <c r="F340" s="113"/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3"/>
      <c r="Z340" s="113"/>
    </row>
    <row r="341" spans="1:26" ht="19.5" customHeight="1">
      <c r="A341" s="113"/>
      <c r="B341" s="113"/>
      <c r="C341" s="113"/>
      <c r="D341" s="113"/>
      <c r="E341" s="113"/>
      <c r="F341" s="113"/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3"/>
      <c r="Z341" s="113"/>
    </row>
    <row r="342" spans="1:26" ht="19.5" customHeight="1">
      <c r="A342" s="113"/>
      <c r="B342" s="113"/>
      <c r="C342" s="113"/>
      <c r="D342" s="113"/>
      <c r="E342" s="113"/>
      <c r="F342" s="113"/>
      <c r="G342" s="113"/>
      <c r="H342" s="113"/>
      <c r="I342" s="113"/>
      <c r="J342" s="113"/>
      <c r="K342" s="113"/>
      <c r="L342" s="113"/>
      <c r="M342" s="113"/>
      <c r="N342" s="113"/>
      <c r="O342" s="113"/>
      <c r="P342" s="113"/>
      <c r="Q342" s="113"/>
      <c r="R342" s="113"/>
      <c r="S342" s="113"/>
      <c r="T342" s="113"/>
      <c r="U342" s="113"/>
      <c r="V342" s="113"/>
      <c r="W342" s="113"/>
      <c r="X342" s="113"/>
      <c r="Y342" s="113"/>
      <c r="Z342" s="113"/>
    </row>
    <row r="343" spans="1:26" ht="19.5" customHeight="1">
      <c r="A343" s="113"/>
      <c r="B343" s="113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13"/>
      <c r="T343" s="113"/>
      <c r="U343" s="113"/>
      <c r="V343" s="113"/>
      <c r="W343" s="113"/>
      <c r="X343" s="113"/>
      <c r="Y343" s="113"/>
      <c r="Z343" s="113"/>
    </row>
    <row r="344" spans="1:26" ht="19.5" customHeight="1">
      <c r="A344" s="113"/>
      <c r="B344" s="113"/>
      <c r="C344" s="113"/>
      <c r="D344" s="113"/>
      <c r="E344" s="113"/>
      <c r="F344" s="113"/>
      <c r="G344" s="113"/>
      <c r="H344" s="113"/>
      <c r="I344" s="113"/>
      <c r="J344" s="113"/>
      <c r="K344" s="113"/>
      <c r="L344" s="113"/>
      <c r="M344" s="113"/>
      <c r="N344" s="113"/>
      <c r="O344" s="113"/>
      <c r="P344" s="113"/>
      <c r="Q344" s="113"/>
      <c r="R344" s="113"/>
      <c r="S344" s="113"/>
      <c r="T344" s="113"/>
      <c r="U344" s="113"/>
      <c r="V344" s="113"/>
      <c r="W344" s="113"/>
      <c r="X344" s="113"/>
      <c r="Y344" s="113"/>
      <c r="Z344" s="113"/>
    </row>
    <row r="345" spans="1:26" ht="19.5" customHeight="1">
      <c r="A345" s="113"/>
      <c r="B345" s="113"/>
      <c r="C345" s="113"/>
      <c r="D345" s="113"/>
      <c r="E345" s="113"/>
      <c r="F345" s="113"/>
      <c r="G345" s="113"/>
      <c r="H345" s="113"/>
      <c r="I345" s="113"/>
      <c r="J345" s="113"/>
      <c r="K345" s="113"/>
      <c r="L345" s="113"/>
      <c r="M345" s="113"/>
      <c r="N345" s="113"/>
      <c r="O345" s="113"/>
      <c r="P345" s="113"/>
      <c r="Q345" s="113"/>
      <c r="R345" s="113"/>
      <c r="S345" s="113"/>
      <c r="T345" s="113"/>
      <c r="U345" s="113"/>
      <c r="V345" s="113"/>
      <c r="W345" s="113"/>
      <c r="X345" s="113"/>
      <c r="Y345" s="113"/>
      <c r="Z345" s="113"/>
    </row>
    <row r="346" spans="1:26" ht="19.5" customHeight="1">
      <c r="A346" s="113"/>
      <c r="B346" s="113"/>
      <c r="C346" s="113"/>
      <c r="D346" s="113"/>
      <c r="E346" s="113"/>
      <c r="F346" s="113"/>
      <c r="G346" s="113"/>
      <c r="H346" s="113"/>
      <c r="I346" s="113"/>
      <c r="J346" s="113"/>
      <c r="K346" s="113"/>
      <c r="L346" s="113"/>
      <c r="M346" s="113"/>
      <c r="N346" s="113"/>
      <c r="O346" s="113"/>
      <c r="P346" s="113"/>
      <c r="Q346" s="113"/>
      <c r="R346" s="113"/>
      <c r="S346" s="113"/>
      <c r="T346" s="113"/>
      <c r="U346" s="113"/>
      <c r="V346" s="113"/>
      <c r="W346" s="113"/>
      <c r="X346" s="113"/>
      <c r="Y346" s="113"/>
      <c r="Z346" s="113"/>
    </row>
    <row r="347" spans="1:26" ht="19.5" customHeight="1">
      <c r="A347" s="113"/>
      <c r="B347" s="113"/>
      <c r="C347" s="113"/>
      <c r="D347" s="113"/>
      <c r="E347" s="113"/>
      <c r="F347" s="113"/>
      <c r="G347" s="113"/>
      <c r="H347" s="113"/>
      <c r="I347" s="113"/>
      <c r="J347" s="113"/>
      <c r="K347" s="113"/>
      <c r="L347" s="113"/>
      <c r="M347" s="113"/>
      <c r="N347" s="113"/>
      <c r="O347" s="113"/>
      <c r="P347" s="113"/>
      <c r="Q347" s="113"/>
      <c r="R347" s="113"/>
      <c r="S347" s="113"/>
      <c r="T347" s="113"/>
      <c r="U347" s="113"/>
      <c r="V347" s="113"/>
      <c r="W347" s="113"/>
      <c r="X347" s="113"/>
      <c r="Y347" s="113"/>
      <c r="Z347" s="113"/>
    </row>
    <row r="348" spans="1:26" ht="19.5" customHeight="1">
      <c r="A348" s="113"/>
      <c r="B348" s="113"/>
      <c r="C348" s="113"/>
      <c r="D348" s="113"/>
      <c r="E348" s="113"/>
      <c r="F348" s="113"/>
      <c r="G348" s="113"/>
      <c r="H348" s="113"/>
      <c r="I348" s="113"/>
      <c r="J348" s="113"/>
      <c r="K348" s="113"/>
      <c r="L348" s="113"/>
      <c r="M348" s="113"/>
      <c r="N348" s="113"/>
      <c r="O348" s="113"/>
      <c r="P348" s="113"/>
      <c r="Q348" s="113"/>
      <c r="R348" s="113"/>
      <c r="S348" s="113"/>
      <c r="T348" s="113"/>
      <c r="U348" s="113"/>
      <c r="V348" s="113"/>
      <c r="W348" s="113"/>
      <c r="X348" s="113"/>
      <c r="Y348" s="113"/>
      <c r="Z348" s="113"/>
    </row>
    <row r="349" spans="1:26" ht="19.5" customHeight="1">
      <c r="A349" s="113"/>
      <c r="B349" s="113"/>
      <c r="C349" s="113"/>
      <c r="D349" s="113"/>
      <c r="E349" s="113"/>
      <c r="F349" s="113"/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3"/>
      <c r="Z349" s="113"/>
    </row>
    <row r="350" spans="1:26" ht="19.5" customHeight="1">
      <c r="A350" s="113"/>
      <c r="B350" s="113"/>
      <c r="C350" s="113"/>
      <c r="D350" s="113"/>
      <c r="E350" s="113"/>
      <c r="F350" s="113"/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3"/>
      <c r="Z350" s="113"/>
    </row>
    <row r="351" spans="1:26" ht="19.5" customHeight="1">
      <c r="A351" s="113"/>
      <c r="B351" s="113"/>
      <c r="C351" s="113"/>
      <c r="D351" s="113"/>
      <c r="E351" s="113"/>
      <c r="F351" s="113"/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</row>
    <row r="352" spans="1:26" ht="19.5" customHeight="1">
      <c r="A352" s="113"/>
      <c r="B352" s="113"/>
      <c r="C352" s="113"/>
      <c r="D352" s="113"/>
      <c r="E352" s="113"/>
      <c r="F352" s="113"/>
      <c r="G352" s="113"/>
      <c r="H352" s="113"/>
      <c r="I352" s="113"/>
      <c r="J352" s="113"/>
      <c r="K352" s="113"/>
      <c r="L352" s="113"/>
      <c r="M352" s="113"/>
      <c r="N352" s="113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</row>
    <row r="353" spans="1:26" ht="19.5" customHeight="1">
      <c r="A353" s="113"/>
      <c r="B353" s="113"/>
      <c r="C353" s="113"/>
      <c r="D353" s="113"/>
      <c r="E353" s="113"/>
      <c r="F353" s="113"/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</row>
    <row r="354" spans="1:26" ht="19.5" customHeight="1">
      <c r="A354" s="113"/>
      <c r="B354" s="113"/>
      <c r="C354" s="113"/>
      <c r="D354" s="113"/>
      <c r="E354" s="113"/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</row>
    <row r="355" spans="1:26" ht="19.5" customHeight="1">
      <c r="A355" s="113"/>
      <c r="B355" s="113"/>
      <c r="C355" s="113"/>
      <c r="D355" s="113"/>
      <c r="E355" s="113"/>
      <c r="F355" s="113"/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</row>
    <row r="356" spans="1:26" ht="19.5" customHeight="1">
      <c r="A356" s="113"/>
      <c r="B356" s="113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</row>
    <row r="357" spans="1:26" ht="19.5" customHeight="1">
      <c r="A357" s="113"/>
      <c r="B357" s="113"/>
      <c r="C357" s="113"/>
      <c r="D357" s="113"/>
      <c r="E357" s="113"/>
      <c r="F357" s="113"/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</row>
    <row r="358" spans="1:26" ht="19.5" customHeight="1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</row>
    <row r="359" spans="1:26" ht="19.5" customHeight="1">
      <c r="A359" s="113"/>
      <c r="B359" s="113"/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</row>
    <row r="360" spans="1:26" ht="19.5" customHeight="1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</row>
    <row r="361" spans="1:26" ht="19.5" customHeight="1">
      <c r="A361" s="113"/>
      <c r="B361" s="113"/>
      <c r="C361" s="113"/>
      <c r="D361" s="113"/>
      <c r="E361" s="113"/>
      <c r="F361" s="113"/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</row>
    <row r="362" spans="1:26" ht="19.5" customHeight="1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13"/>
      <c r="M362" s="113"/>
      <c r="N362" s="113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</row>
    <row r="363" spans="1:26" ht="19.5" customHeight="1">
      <c r="A363" s="113"/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</row>
    <row r="364" spans="1:26" ht="19.5" customHeight="1">
      <c r="A364" s="113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</row>
    <row r="365" spans="1:26" ht="19.5" customHeight="1">
      <c r="A365" s="113"/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</row>
    <row r="366" spans="1:26" ht="19.5" customHeight="1">
      <c r="A366" s="113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</row>
    <row r="367" spans="1:26" ht="19.5" customHeight="1">
      <c r="A367" s="113"/>
      <c r="B367" s="113"/>
      <c r="C367" s="113"/>
      <c r="D367" s="113"/>
      <c r="E367" s="113"/>
      <c r="F367" s="113"/>
      <c r="G367" s="113"/>
      <c r="H367" s="113"/>
      <c r="I367" s="113"/>
      <c r="J367" s="113"/>
      <c r="K367" s="113"/>
      <c r="L367" s="113"/>
      <c r="M367" s="113"/>
      <c r="N367" s="113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</row>
    <row r="368" spans="1:26" ht="19.5" customHeight="1">
      <c r="A368" s="113"/>
      <c r="B368" s="113"/>
      <c r="C368" s="113"/>
      <c r="D368" s="113"/>
      <c r="E368" s="113"/>
      <c r="F368" s="113"/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</row>
    <row r="369" spans="1:26" ht="19.5" customHeight="1">
      <c r="A369" s="113"/>
      <c r="B369" s="113"/>
      <c r="C369" s="113"/>
      <c r="D369" s="113"/>
      <c r="E369" s="113"/>
      <c r="F369" s="113"/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</row>
    <row r="370" spans="1:26" ht="19.5" customHeight="1">
      <c r="A370" s="113"/>
      <c r="B370" s="113"/>
      <c r="C370" s="113"/>
      <c r="D370" s="113"/>
      <c r="E370" s="113"/>
      <c r="F370" s="113"/>
      <c r="G370" s="113"/>
      <c r="H370" s="113"/>
      <c r="I370" s="113"/>
      <c r="J370" s="113"/>
      <c r="K370" s="113"/>
      <c r="L370" s="113"/>
      <c r="M370" s="113"/>
      <c r="N370" s="113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</row>
    <row r="371" spans="1:26" ht="19.5" customHeight="1">
      <c r="A371" s="113"/>
      <c r="B371" s="113"/>
      <c r="C371" s="113"/>
      <c r="D371" s="113"/>
      <c r="E371" s="113"/>
      <c r="F371" s="113"/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</row>
    <row r="372" spans="1:26" ht="19.5" customHeight="1">
      <c r="A372" s="113"/>
      <c r="B372" s="113"/>
      <c r="C372" s="113"/>
      <c r="D372" s="113"/>
      <c r="E372" s="113"/>
      <c r="F372" s="113"/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</row>
    <row r="373" spans="1:26" ht="19.5" customHeight="1">
      <c r="A373" s="113"/>
      <c r="B373" s="113"/>
      <c r="C373" s="113"/>
      <c r="D373" s="113"/>
      <c r="E373" s="113"/>
      <c r="F373" s="113"/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</row>
    <row r="374" spans="1:26" ht="19.5" customHeight="1">
      <c r="A374" s="113"/>
      <c r="B374" s="113"/>
      <c r="C374" s="113"/>
      <c r="D374" s="113"/>
      <c r="E374" s="113"/>
      <c r="F374" s="113"/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</row>
    <row r="375" spans="1:26" ht="19.5" customHeight="1">
      <c r="A375" s="113"/>
      <c r="B375" s="113"/>
      <c r="C375" s="113"/>
      <c r="D375" s="113"/>
      <c r="E375" s="113"/>
      <c r="F375" s="113"/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</row>
    <row r="376" spans="1:26" ht="19.5" customHeight="1">
      <c r="A376" s="113"/>
      <c r="B376" s="113"/>
      <c r="C376" s="113"/>
      <c r="D376" s="113"/>
      <c r="E376" s="113"/>
      <c r="F376" s="113"/>
      <c r="G376" s="113"/>
      <c r="H376" s="113"/>
      <c r="I376" s="113"/>
      <c r="J376" s="113"/>
      <c r="K376" s="113"/>
      <c r="L376" s="113"/>
      <c r="M376" s="113"/>
      <c r="N376" s="113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</row>
    <row r="377" spans="1:26" ht="19.5" customHeight="1">
      <c r="A377" s="113"/>
      <c r="B377" s="113"/>
      <c r="C377" s="113"/>
      <c r="D377" s="113"/>
      <c r="E377" s="113"/>
      <c r="F377" s="113"/>
      <c r="G377" s="113"/>
      <c r="H377" s="113"/>
      <c r="I377" s="113"/>
      <c r="J377" s="113"/>
      <c r="K377" s="113"/>
      <c r="L377" s="113"/>
      <c r="M377" s="113"/>
      <c r="N377" s="113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</row>
    <row r="378" spans="1:26" ht="19.5" customHeight="1">
      <c r="A378" s="113"/>
      <c r="B378" s="113"/>
      <c r="C378" s="113"/>
      <c r="D378" s="113"/>
      <c r="E378" s="113"/>
      <c r="F378" s="113"/>
      <c r="G378" s="113"/>
      <c r="H378" s="113"/>
      <c r="I378" s="113"/>
      <c r="J378" s="113"/>
      <c r="K378" s="113"/>
      <c r="L378" s="113"/>
      <c r="M378" s="113"/>
      <c r="N378" s="113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</row>
    <row r="379" spans="1:26" ht="19.5" customHeight="1">
      <c r="A379" s="113"/>
      <c r="B379" s="113"/>
      <c r="C379" s="113"/>
      <c r="D379" s="113"/>
      <c r="E379" s="113"/>
      <c r="F379" s="113"/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</row>
    <row r="380" spans="1:26" ht="19.5" customHeight="1">
      <c r="A380" s="113"/>
      <c r="B380" s="113"/>
      <c r="C380" s="113"/>
      <c r="D380" s="113"/>
      <c r="E380" s="113"/>
      <c r="F380" s="113"/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</row>
    <row r="381" spans="1:26" ht="19.5" customHeight="1">
      <c r="A381" s="113"/>
      <c r="B381" s="113"/>
      <c r="C381" s="113"/>
      <c r="D381" s="113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</row>
    <row r="382" spans="1:26" ht="19.5" customHeight="1">
      <c r="A382" s="113"/>
      <c r="B382" s="113"/>
      <c r="C382" s="113"/>
      <c r="D382" s="113"/>
      <c r="E382" s="113"/>
      <c r="F382" s="113"/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</row>
    <row r="383" spans="1:26" ht="19.5" customHeight="1">
      <c r="A383" s="113"/>
      <c r="B383" s="113"/>
      <c r="C383" s="113"/>
      <c r="D383" s="113"/>
      <c r="E383" s="113"/>
      <c r="F383" s="113"/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</row>
    <row r="384" spans="1:26" ht="19.5" customHeight="1">
      <c r="A384" s="113"/>
      <c r="B384" s="113"/>
      <c r="C384" s="113"/>
      <c r="D384" s="113"/>
      <c r="E384" s="113"/>
      <c r="F384" s="113"/>
      <c r="G384" s="113"/>
      <c r="H384" s="113"/>
      <c r="I384" s="113"/>
      <c r="J384" s="113"/>
      <c r="K384" s="113"/>
      <c r="L384" s="113"/>
      <c r="M384" s="113"/>
      <c r="N384" s="113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</row>
    <row r="385" spans="1:26" ht="19.5" customHeight="1">
      <c r="A385" s="113"/>
      <c r="B385" s="113"/>
      <c r="C385" s="113"/>
      <c r="D385" s="113"/>
      <c r="E385" s="113"/>
      <c r="F385" s="113"/>
      <c r="G385" s="113"/>
      <c r="H385" s="113"/>
      <c r="I385" s="113"/>
      <c r="J385" s="113"/>
      <c r="K385" s="113"/>
      <c r="L385" s="113"/>
      <c r="M385" s="113"/>
      <c r="N385" s="113"/>
      <c r="O385" s="113"/>
      <c r="P385" s="113"/>
      <c r="Q385" s="113"/>
      <c r="R385" s="113"/>
      <c r="S385" s="113"/>
      <c r="T385" s="113"/>
      <c r="U385" s="113"/>
      <c r="V385" s="113"/>
      <c r="W385" s="113"/>
      <c r="X385" s="113"/>
      <c r="Y385" s="113"/>
      <c r="Z385" s="113"/>
    </row>
    <row r="386" spans="1:26" ht="19.5" customHeight="1">
      <c r="A386" s="113"/>
      <c r="B386" s="113"/>
      <c r="C386" s="113"/>
      <c r="D386" s="113"/>
      <c r="E386" s="113"/>
      <c r="F386" s="113"/>
      <c r="G386" s="113"/>
      <c r="H386" s="113"/>
      <c r="I386" s="113"/>
      <c r="J386" s="113"/>
      <c r="K386" s="113"/>
      <c r="L386" s="113"/>
      <c r="M386" s="113"/>
      <c r="N386" s="113"/>
      <c r="O386" s="113"/>
      <c r="P386" s="113"/>
      <c r="Q386" s="113"/>
      <c r="R386" s="113"/>
      <c r="S386" s="113"/>
      <c r="T386" s="113"/>
      <c r="U386" s="113"/>
      <c r="V386" s="113"/>
      <c r="W386" s="113"/>
      <c r="X386" s="113"/>
      <c r="Y386" s="113"/>
      <c r="Z386" s="113"/>
    </row>
    <row r="387" spans="1:26" ht="19.5" customHeight="1">
      <c r="A387" s="113"/>
      <c r="B387" s="113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3"/>
      <c r="P387" s="113"/>
      <c r="Q387" s="113"/>
      <c r="R387" s="113"/>
      <c r="S387" s="113"/>
      <c r="T387" s="113"/>
      <c r="U387" s="113"/>
      <c r="V387" s="113"/>
      <c r="W387" s="113"/>
      <c r="X387" s="113"/>
      <c r="Y387" s="113"/>
      <c r="Z387" s="113"/>
    </row>
    <row r="388" spans="1:26" ht="19.5" customHeight="1">
      <c r="A388" s="113"/>
      <c r="B388" s="113"/>
      <c r="C388" s="113"/>
      <c r="D388" s="113"/>
      <c r="E388" s="113"/>
      <c r="F388" s="113"/>
      <c r="G388" s="113"/>
      <c r="H388" s="113"/>
      <c r="I388" s="113"/>
      <c r="J388" s="113"/>
      <c r="K388" s="113"/>
      <c r="L388" s="113"/>
      <c r="M388" s="113"/>
      <c r="N388" s="113"/>
      <c r="O388" s="113"/>
      <c r="P388" s="113"/>
      <c r="Q388" s="113"/>
      <c r="R388" s="113"/>
      <c r="S388" s="113"/>
      <c r="T388" s="113"/>
      <c r="U388" s="113"/>
      <c r="V388" s="113"/>
      <c r="W388" s="113"/>
      <c r="X388" s="113"/>
      <c r="Y388" s="113"/>
      <c r="Z388" s="113"/>
    </row>
    <row r="389" spans="1:26" ht="19.5" customHeight="1">
      <c r="A389" s="113"/>
      <c r="B389" s="113"/>
      <c r="C389" s="113"/>
      <c r="D389" s="113"/>
      <c r="E389" s="113"/>
      <c r="F389" s="113"/>
      <c r="G389" s="113"/>
      <c r="H389" s="113"/>
      <c r="I389" s="113"/>
      <c r="J389" s="113"/>
      <c r="K389" s="113"/>
      <c r="L389" s="113"/>
      <c r="M389" s="113"/>
      <c r="N389" s="113"/>
      <c r="O389" s="113"/>
      <c r="P389" s="113"/>
      <c r="Q389" s="113"/>
      <c r="R389" s="113"/>
      <c r="S389" s="113"/>
      <c r="T389" s="113"/>
      <c r="U389" s="113"/>
      <c r="V389" s="113"/>
      <c r="W389" s="113"/>
      <c r="X389" s="113"/>
      <c r="Y389" s="113"/>
      <c r="Z389" s="113"/>
    </row>
    <row r="390" spans="1:26" ht="19.5" customHeight="1">
      <c r="A390" s="113"/>
      <c r="B390" s="113"/>
      <c r="C390" s="113"/>
      <c r="D390" s="113"/>
      <c r="E390" s="113"/>
      <c r="F390" s="113"/>
      <c r="G390" s="113"/>
      <c r="H390" s="113"/>
      <c r="I390" s="113"/>
      <c r="J390" s="113"/>
      <c r="K390" s="113"/>
      <c r="L390" s="113"/>
      <c r="M390" s="113"/>
      <c r="N390" s="113"/>
      <c r="O390" s="113"/>
      <c r="P390" s="113"/>
      <c r="Q390" s="113"/>
      <c r="R390" s="113"/>
      <c r="S390" s="113"/>
      <c r="T390" s="113"/>
      <c r="U390" s="113"/>
      <c r="V390" s="113"/>
      <c r="W390" s="113"/>
      <c r="X390" s="113"/>
      <c r="Y390" s="113"/>
      <c r="Z390" s="113"/>
    </row>
    <row r="391" spans="1:26" ht="19.5" customHeight="1">
      <c r="A391" s="113"/>
      <c r="B391" s="113"/>
      <c r="C391" s="113"/>
      <c r="D391" s="113"/>
      <c r="E391" s="113"/>
      <c r="F391" s="113"/>
      <c r="G391" s="113"/>
      <c r="H391" s="113"/>
      <c r="I391" s="113"/>
      <c r="J391" s="113"/>
      <c r="K391" s="113"/>
      <c r="L391" s="113"/>
      <c r="M391" s="113"/>
      <c r="N391" s="113"/>
      <c r="O391" s="113"/>
      <c r="P391" s="113"/>
      <c r="Q391" s="113"/>
      <c r="R391" s="113"/>
      <c r="S391" s="113"/>
      <c r="T391" s="113"/>
      <c r="U391" s="113"/>
      <c r="V391" s="113"/>
      <c r="W391" s="113"/>
      <c r="X391" s="113"/>
      <c r="Y391" s="113"/>
      <c r="Z391" s="113"/>
    </row>
    <row r="392" spans="1:26" ht="19.5" customHeight="1">
      <c r="A392" s="113"/>
      <c r="B392" s="113"/>
      <c r="C392" s="113"/>
      <c r="D392" s="113"/>
      <c r="E392" s="113"/>
      <c r="F392" s="113"/>
      <c r="G392" s="113"/>
      <c r="H392" s="113"/>
      <c r="I392" s="113"/>
      <c r="J392" s="113"/>
      <c r="K392" s="113"/>
      <c r="L392" s="113"/>
      <c r="M392" s="113"/>
      <c r="N392" s="113"/>
      <c r="O392" s="113"/>
      <c r="P392" s="113"/>
      <c r="Q392" s="113"/>
      <c r="R392" s="113"/>
      <c r="S392" s="113"/>
      <c r="T392" s="113"/>
      <c r="U392" s="113"/>
      <c r="V392" s="113"/>
      <c r="W392" s="113"/>
      <c r="X392" s="113"/>
      <c r="Y392" s="113"/>
      <c r="Z392" s="113"/>
    </row>
    <row r="393" spans="1:26" ht="19.5" customHeight="1">
      <c r="A393" s="113"/>
      <c r="B393" s="113"/>
      <c r="C393" s="113"/>
      <c r="D393" s="113"/>
      <c r="E393" s="113"/>
      <c r="F393" s="113"/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3"/>
      <c r="Z393" s="113"/>
    </row>
    <row r="394" spans="1:26" ht="19.5" customHeight="1">
      <c r="A394" s="113"/>
      <c r="B394" s="113"/>
      <c r="C394" s="113"/>
      <c r="D394" s="113"/>
      <c r="E394" s="113"/>
      <c r="F394" s="113"/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3"/>
      <c r="Z394" s="113"/>
    </row>
    <row r="395" spans="1:26" ht="19.5" customHeight="1">
      <c r="A395" s="113"/>
      <c r="B395" s="113"/>
      <c r="C395" s="113"/>
      <c r="D395" s="113"/>
      <c r="E395" s="113"/>
      <c r="F395" s="113"/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3"/>
      <c r="Z395" s="113"/>
    </row>
    <row r="396" spans="1:26" ht="19.5" customHeight="1">
      <c r="A396" s="113"/>
      <c r="B396" s="113"/>
      <c r="C396" s="113"/>
      <c r="D396" s="113"/>
      <c r="E396" s="113"/>
      <c r="F396" s="113"/>
      <c r="G396" s="113"/>
      <c r="H396" s="113"/>
      <c r="I396" s="113"/>
      <c r="J396" s="113"/>
      <c r="K396" s="113"/>
      <c r="L396" s="113"/>
      <c r="M396" s="113"/>
      <c r="N396" s="113"/>
      <c r="O396" s="113"/>
      <c r="P396" s="113"/>
      <c r="Q396" s="113"/>
      <c r="R396" s="113"/>
      <c r="S396" s="113"/>
      <c r="T396" s="113"/>
      <c r="U396" s="113"/>
      <c r="V396" s="113"/>
      <c r="W396" s="113"/>
      <c r="X396" s="113"/>
      <c r="Y396" s="113"/>
      <c r="Z396" s="113"/>
    </row>
    <row r="397" spans="1:26" ht="19.5" customHeight="1">
      <c r="A397" s="113"/>
      <c r="B397" s="113"/>
      <c r="C397" s="113"/>
      <c r="D397" s="113"/>
      <c r="E397" s="113"/>
      <c r="F397" s="113"/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3"/>
      <c r="Z397" s="113"/>
    </row>
    <row r="398" spans="1:26" ht="19.5" customHeight="1">
      <c r="A398" s="113"/>
      <c r="B398" s="113"/>
      <c r="C398" s="113"/>
      <c r="D398" s="113"/>
      <c r="E398" s="113"/>
      <c r="F398" s="113"/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3"/>
      <c r="Z398" s="113"/>
    </row>
    <row r="399" spans="1:26" ht="19.5" customHeight="1">
      <c r="A399" s="113"/>
      <c r="B399" s="113"/>
      <c r="C399" s="113"/>
      <c r="D399" s="113"/>
      <c r="E399" s="113"/>
      <c r="F399" s="113"/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3"/>
      <c r="Z399" s="113"/>
    </row>
    <row r="400" spans="1:26" ht="19.5" customHeight="1">
      <c r="A400" s="113"/>
      <c r="B400" s="113"/>
      <c r="C400" s="113"/>
      <c r="D400" s="113"/>
      <c r="E400" s="113"/>
      <c r="F400" s="113"/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3"/>
      <c r="Z400" s="113"/>
    </row>
    <row r="401" spans="1:26" ht="19.5" customHeight="1">
      <c r="A401" s="113"/>
      <c r="B401" s="113"/>
      <c r="C401" s="113"/>
      <c r="D401" s="113"/>
      <c r="E401" s="113"/>
      <c r="F401" s="113"/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3"/>
      <c r="Z401" s="113"/>
    </row>
    <row r="402" spans="1:26" ht="19.5" customHeight="1">
      <c r="A402" s="113"/>
      <c r="B402" s="113"/>
      <c r="C402" s="113"/>
      <c r="D402" s="113"/>
      <c r="E402" s="113"/>
      <c r="F402" s="113"/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3"/>
      <c r="Z402" s="113"/>
    </row>
    <row r="403" spans="1:26" ht="19.5" customHeight="1">
      <c r="A403" s="113"/>
      <c r="B403" s="113"/>
      <c r="C403" s="113"/>
      <c r="D403" s="113"/>
      <c r="E403" s="113"/>
      <c r="F403" s="113"/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3"/>
      <c r="Z403" s="113"/>
    </row>
    <row r="404" spans="1:26" ht="19.5" customHeight="1">
      <c r="A404" s="113"/>
      <c r="B404" s="113"/>
      <c r="C404" s="113"/>
      <c r="D404" s="113"/>
      <c r="E404" s="113"/>
      <c r="F404" s="113"/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3"/>
      <c r="Z404" s="113"/>
    </row>
    <row r="405" spans="1:26" ht="19.5" customHeight="1">
      <c r="A405" s="113"/>
      <c r="B405" s="113"/>
      <c r="C405" s="113"/>
      <c r="D405" s="113"/>
      <c r="E405" s="113"/>
      <c r="F405" s="113"/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3"/>
      <c r="Z405" s="113"/>
    </row>
    <row r="406" spans="1:26" ht="19.5" customHeight="1">
      <c r="A406" s="113"/>
      <c r="B406" s="113"/>
      <c r="C406" s="113"/>
      <c r="D406" s="113"/>
      <c r="E406" s="113"/>
      <c r="F406" s="113"/>
      <c r="G406" s="113"/>
      <c r="H406" s="113"/>
      <c r="I406" s="113"/>
      <c r="J406" s="113"/>
      <c r="K406" s="113"/>
      <c r="L406" s="113"/>
      <c r="M406" s="113"/>
      <c r="N406" s="113"/>
      <c r="O406" s="113"/>
      <c r="P406" s="113"/>
      <c r="Q406" s="113"/>
      <c r="R406" s="113"/>
      <c r="S406" s="113"/>
      <c r="T406" s="113"/>
      <c r="U406" s="113"/>
      <c r="V406" s="113"/>
      <c r="W406" s="113"/>
      <c r="X406" s="113"/>
      <c r="Y406" s="113"/>
      <c r="Z406" s="113"/>
    </row>
    <row r="407" spans="1:26" ht="19.5" customHeight="1">
      <c r="A407" s="113"/>
      <c r="B407" s="113"/>
      <c r="C407" s="113"/>
      <c r="D407" s="113"/>
      <c r="E407" s="113"/>
      <c r="F407" s="113"/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3"/>
      <c r="Z407" s="113"/>
    </row>
    <row r="408" spans="1:26" ht="19.5" customHeight="1">
      <c r="A408" s="113"/>
      <c r="B408" s="113"/>
      <c r="C408" s="113"/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3"/>
      <c r="Z408" s="113"/>
    </row>
    <row r="409" spans="1:26" ht="19.5" customHeight="1">
      <c r="A409" s="113"/>
      <c r="B409" s="113"/>
      <c r="C409" s="113"/>
      <c r="D409" s="113"/>
      <c r="E409" s="113"/>
      <c r="F409" s="113"/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3"/>
      <c r="Z409" s="113"/>
    </row>
    <row r="410" spans="1:26" ht="19.5" customHeight="1">
      <c r="A410" s="113"/>
      <c r="B410" s="113"/>
      <c r="C410" s="113"/>
      <c r="D410" s="113"/>
      <c r="E410" s="113"/>
      <c r="F410" s="113"/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3"/>
      <c r="Z410" s="113"/>
    </row>
    <row r="411" spans="1:26" ht="19.5" customHeight="1">
      <c r="A411" s="113"/>
      <c r="B411" s="113"/>
      <c r="C411" s="113"/>
      <c r="D411" s="113"/>
      <c r="E411" s="113"/>
      <c r="F411" s="113"/>
      <c r="G411" s="113"/>
      <c r="H411" s="113"/>
      <c r="I411" s="113"/>
      <c r="J411" s="113"/>
      <c r="K411" s="113"/>
      <c r="L411" s="113"/>
      <c r="M411" s="113"/>
      <c r="N411" s="113"/>
      <c r="O411" s="113"/>
      <c r="P411" s="113"/>
      <c r="Q411" s="113"/>
      <c r="R411" s="113"/>
      <c r="S411" s="113"/>
      <c r="T411" s="113"/>
      <c r="U411" s="113"/>
      <c r="V411" s="113"/>
      <c r="W411" s="113"/>
      <c r="X411" s="113"/>
      <c r="Y411" s="113"/>
      <c r="Z411" s="113"/>
    </row>
    <row r="412" spans="1:26" ht="19.5" customHeight="1">
      <c r="A412" s="113"/>
      <c r="B412" s="113"/>
      <c r="C412" s="113"/>
      <c r="D412" s="113"/>
      <c r="E412" s="113"/>
      <c r="F412" s="113"/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3"/>
      <c r="Z412" s="113"/>
    </row>
    <row r="413" spans="1:26" ht="19.5" customHeight="1">
      <c r="A413" s="113"/>
      <c r="B413" s="113"/>
      <c r="C413" s="113"/>
      <c r="D413" s="113"/>
      <c r="E413" s="113"/>
      <c r="F413" s="113"/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3"/>
      <c r="Z413" s="113"/>
    </row>
    <row r="414" spans="1:26" ht="19.5" customHeight="1">
      <c r="A414" s="113"/>
      <c r="B414" s="113"/>
      <c r="C414" s="113"/>
      <c r="D414" s="113"/>
      <c r="E414" s="113"/>
      <c r="F414" s="113"/>
      <c r="G414" s="113"/>
      <c r="H414" s="113"/>
      <c r="I414" s="113"/>
      <c r="J414" s="113"/>
      <c r="K414" s="113"/>
      <c r="L414" s="113"/>
      <c r="M414" s="113"/>
      <c r="N414" s="113"/>
      <c r="O414" s="113"/>
      <c r="P414" s="113"/>
      <c r="Q414" s="113"/>
      <c r="R414" s="113"/>
      <c r="S414" s="113"/>
      <c r="T414" s="113"/>
      <c r="U414" s="113"/>
      <c r="V414" s="113"/>
      <c r="W414" s="113"/>
      <c r="X414" s="113"/>
      <c r="Y414" s="113"/>
      <c r="Z414" s="113"/>
    </row>
    <row r="415" spans="1:26" ht="19.5" customHeight="1">
      <c r="A415" s="113"/>
      <c r="B415" s="113"/>
      <c r="C415" s="113"/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3"/>
      <c r="Z415" s="113"/>
    </row>
    <row r="416" spans="1:26" ht="19.5" customHeight="1">
      <c r="A416" s="113"/>
      <c r="B416" s="113"/>
      <c r="C416" s="113"/>
      <c r="D416" s="113"/>
      <c r="E416" s="113"/>
      <c r="F416" s="113"/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3"/>
      <c r="Z416" s="113"/>
    </row>
    <row r="417" spans="1:26" ht="19.5" customHeight="1">
      <c r="A417" s="113"/>
      <c r="B417" s="113"/>
      <c r="C417" s="113"/>
      <c r="D417" s="113"/>
      <c r="E417" s="113"/>
      <c r="F417" s="113"/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3"/>
      <c r="Z417" s="113"/>
    </row>
    <row r="418" spans="1:26" ht="19.5" customHeight="1">
      <c r="A418" s="113"/>
      <c r="B418" s="113"/>
      <c r="C418" s="113"/>
      <c r="D418" s="113"/>
      <c r="E418" s="113"/>
      <c r="F418" s="113"/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3"/>
      <c r="Z418" s="113"/>
    </row>
    <row r="419" spans="1:26" ht="19.5" customHeight="1">
      <c r="A419" s="113"/>
      <c r="B419" s="113"/>
      <c r="C419" s="113"/>
      <c r="D419" s="113"/>
      <c r="E419" s="113"/>
      <c r="F419" s="113"/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3"/>
      <c r="Z419" s="113"/>
    </row>
    <row r="420" spans="1:26" ht="19.5" customHeight="1">
      <c r="A420" s="113"/>
      <c r="B420" s="113"/>
      <c r="C420" s="113"/>
      <c r="D420" s="113"/>
      <c r="E420" s="113"/>
      <c r="F420" s="113"/>
      <c r="G420" s="113"/>
      <c r="H420" s="113"/>
      <c r="I420" s="113"/>
      <c r="J420" s="113"/>
      <c r="K420" s="113"/>
      <c r="L420" s="113"/>
      <c r="M420" s="113"/>
      <c r="N420" s="113"/>
      <c r="O420" s="113"/>
      <c r="P420" s="113"/>
      <c r="Q420" s="113"/>
      <c r="R420" s="113"/>
      <c r="S420" s="113"/>
      <c r="T420" s="113"/>
      <c r="U420" s="113"/>
      <c r="V420" s="113"/>
      <c r="W420" s="113"/>
      <c r="X420" s="113"/>
      <c r="Y420" s="113"/>
      <c r="Z420" s="113"/>
    </row>
    <row r="421" spans="1:26" ht="19.5" customHeight="1">
      <c r="A421" s="113"/>
      <c r="B421" s="113"/>
      <c r="C421" s="113"/>
      <c r="D421" s="113"/>
      <c r="E421" s="113"/>
      <c r="F421" s="113"/>
      <c r="G421" s="113"/>
      <c r="H421" s="113"/>
      <c r="I421" s="113"/>
      <c r="J421" s="113"/>
      <c r="K421" s="113"/>
      <c r="L421" s="113"/>
      <c r="M421" s="113"/>
      <c r="N421" s="113"/>
      <c r="O421" s="113"/>
      <c r="P421" s="113"/>
      <c r="Q421" s="113"/>
      <c r="R421" s="113"/>
      <c r="S421" s="113"/>
      <c r="T421" s="113"/>
      <c r="U421" s="113"/>
      <c r="V421" s="113"/>
      <c r="W421" s="113"/>
      <c r="X421" s="113"/>
      <c r="Y421" s="113"/>
      <c r="Z421" s="113"/>
    </row>
    <row r="422" spans="1:26" ht="19.5" customHeight="1">
      <c r="A422" s="113"/>
      <c r="B422" s="113"/>
      <c r="C422" s="113"/>
      <c r="D422" s="113"/>
      <c r="E422" s="113"/>
      <c r="F422" s="113"/>
      <c r="G422" s="113"/>
      <c r="H422" s="113"/>
      <c r="I422" s="113"/>
      <c r="J422" s="113"/>
      <c r="K422" s="113"/>
      <c r="L422" s="113"/>
      <c r="M422" s="113"/>
      <c r="N422" s="113"/>
      <c r="O422" s="113"/>
      <c r="P422" s="113"/>
      <c r="Q422" s="113"/>
      <c r="R422" s="113"/>
      <c r="S422" s="113"/>
      <c r="T422" s="113"/>
      <c r="U422" s="113"/>
      <c r="V422" s="113"/>
      <c r="W422" s="113"/>
      <c r="X422" s="113"/>
      <c r="Y422" s="113"/>
      <c r="Z422" s="113"/>
    </row>
    <row r="423" spans="1:26" ht="19.5" customHeight="1">
      <c r="A423" s="113"/>
      <c r="B423" s="113"/>
      <c r="C423" s="113"/>
      <c r="D423" s="113"/>
      <c r="E423" s="113"/>
      <c r="F423" s="113"/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3"/>
      <c r="Z423" s="113"/>
    </row>
    <row r="424" spans="1:26" ht="19.5" customHeight="1">
      <c r="A424" s="113"/>
      <c r="B424" s="113"/>
      <c r="C424" s="113"/>
      <c r="D424" s="113"/>
      <c r="E424" s="113"/>
      <c r="F424" s="113"/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3"/>
      <c r="Z424" s="113"/>
    </row>
    <row r="425" spans="1:26" ht="19.5" customHeight="1">
      <c r="A425" s="113"/>
      <c r="B425" s="113"/>
      <c r="C425" s="113"/>
      <c r="D425" s="113"/>
      <c r="E425" s="113"/>
      <c r="F425" s="113"/>
      <c r="G425" s="113"/>
      <c r="H425" s="113"/>
      <c r="I425" s="113"/>
      <c r="J425" s="113"/>
      <c r="K425" s="113"/>
      <c r="L425" s="113"/>
      <c r="M425" s="113"/>
      <c r="N425" s="113"/>
      <c r="O425" s="113"/>
      <c r="P425" s="113"/>
      <c r="Q425" s="113"/>
      <c r="R425" s="113"/>
      <c r="S425" s="113"/>
      <c r="T425" s="113"/>
      <c r="U425" s="113"/>
      <c r="V425" s="113"/>
      <c r="W425" s="113"/>
      <c r="X425" s="113"/>
      <c r="Y425" s="113"/>
      <c r="Z425" s="113"/>
    </row>
    <row r="426" spans="1:26" ht="19.5" customHeight="1">
      <c r="A426" s="113"/>
      <c r="B426" s="113"/>
      <c r="C426" s="113"/>
      <c r="D426" s="113"/>
      <c r="E426" s="113"/>
      <c r="F426" s="113"/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3"/>
      <c r="Z426" s="113"/>
    </row>
    <row r="427" spans="1:26" ht="19.5" customHeight="1">
      <c r="A427" s="113"/>
      <c r="B427" s="113"/>
      <c r="C427" s="113"/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3"/>
      <c r="Z427" s="113"/>
    </row>
    <row r="428" spans="1:26" ht="19.5" customHeight="1">
      <c r="A428" s="113"/>
      <c r="B428" s="113"/>
      <c r="C428" s="113"/>
      <c r="D428" s="113"/>
      <c r="E428" s="113"/>
      <c r="F428" s="113"/>
      <c r="G428" s="113"/>
      <c r="H428" s="113"/>
      <c r="I428" s="113"/>
      <c r="J428" s="113"/>
      <c r="K428" s="113"/>
      <c r="L428" s="113"/>
      <c r="M428" s="113"/>
      <c r="N428" s="113"/>
      <c r="O428" s="113"/>
      <c r="P428" s="113"/>
      <c r="Q428" s="113"/>
      <c r="R428" s="113"/>
      <c r="S428" s="113"/>
      <c r="T428" s="113"/>
      <c r="U428" s="113"/>
      <c r="V428" s="113"/>
      <c r="W428" s="113"/>
      <c r="X428" s="113"/>
      <c r="Y428" s="113"/>
      <c r="Z428" s="113"/>
    </row>
    <row r="429" spans="1:26" ht="19.5" customHeight="1">
      <c r="A429" s="113"/>
      <c r="B429" s="113"/>
      <c r="C429" s="113"/>
      <c r="D429" s="113"/>
      <c r="E429" s="113"/>
      <c r="F429" s="113"/>
      <c r="G429" s="113"/>
      <c r="H429" s="113"/>
      <c r="I429" s="113"/>
      <c r="J429" s="113"/>
      <c r="K429" s="113"/>
      <c r="L429" s="113"/>
      <c r="M429" s="113"/>
      <c r="N429" s="113"/>
      <c r="O429" s="113"/>
      <c r="P429" s="113"/>
      <c r="Q429" s="113"/>
      <c r="R429" s="113"/>
      <c r="S429" s="113"/>
      <c r="T429" s="113"/>
      <c r="U429" s="113"/>
      <c r="V429" s="113"/>
      <c r="W429" s="113"/>
      <c r="X429" s="113"/>
      <c r="Y429" s="113"/>
      <c r="Z429" s="113"/>
    </row>
    <row r="430" spans="1:26" ht="19.5" customHeight="1">
      <c r="A430" s="113"/>
      <c r="B430" s="113"/>
      <c r="C430" s="113"/>
      <c r="D430" s="113"/>
      <c r="E430" s="113"/>
      <c r="F430" s="113"/>
      <c r="G430" s="113"/>
      <c r="H430" s="113"/>
      <c r="I430" s="113"/>
      <c r="J430" s="113"/>
      <c r="K430" s="113"/>
      <c r="L430" s="113"/>
      <c r="M430" s="113"/>
      <c r="N430" s="113"/>
      <c r="O430" s="113"/>
      <c r="P430" s="113"/>
      <c r="Q430" s="113"/>
      <c r="R430" s="113"/>
      <c r="S430" s="113"/>
      <c r="T430" s="113"/>
      <c r="U430" s="113"/>
      <c r="V430" s="113"/>
      <c r="W430" s="113"/>
      <c r="X430" s="113"/>
      <c r="Y430" s="113"/>
      <c r="Z430" s="113"/>
    </row>
    <row r="431" spans="1:26" ht="19.5" customHeight="1">
      <c r="A431" s="113"/>
      <c r="B431" s="113"/>
      <c r="C431" s="113"/>
      <c r="D431" s="113"/>
      <c r="E431" s="113"/>
      <c r="F431" s="113"/>
      <c r="G431" s="113"/>
      <c r="H431" s="113"/>
      <c r="I431" s="113"/>
      <c r="J431" s="113"/>
      <c r="K431" s="113"/>
      <c r="L431" s="113"/>
      <c r="M431" s="113"/>
      <c r="N431" s="113"/>
      <c r="O431" s="113"/>
      <c r="P431" s="113"/>
      <c r="Q431" s="113"/>
      <c r="R431" s="113"/>
      <c r="S431" s="113"/>
      <c r="T431" s="113"/>
      <c r="U431" s="113"/>
      <c r="V431" s="113"/>
      <c r="W431" s="113"/>
      <c r="X431" s="113"/>
      <c r="Y431" s="113"/>
      <c r="Z431" s="113"/>
    </row>
    <row r="432" spans="1:26" ht="19.5" customHeight="1">
      <c r="A432" s="113"/>
      <c r="B432" s="113"/>
      <c r="C432" s="113"/>
      <c r="D432" s="113"/>
      <c r="E432" s="113"/>
      <c r="F432" s="113"/>
      <c r="G432" s="113"/>
      <c r="H432" s="113"/>
      <c r="I432" s="113"/>
      <c r="J432" s="113"/>
      <c r="K432" s="113"/>
      <c r="L432" s="113"/>
      <c r="M432" s="113"/>
      <c r="N432" s="113"/>
      <c r="O432" s="113"/>
      <c r="P432" s="113"/>
      <c r="Q432" s="113"/>
      <c r="R432" s="113"/>
      <c r="S432" s="113"/>
      <c r="T432" s="113"/>
      <c r="U432" s="113"/>
      <c r="V432" s="113"/>
      <c r="W432" s="113"/>
      <c r="X432" s="113"/>
      <c r="Y432" s="113"/>
      <c r="Z432" s="113"/>
    </row>
    <row r="433" spans="1:26" ht="19.5" customHeight="1">
      <c r="A433" s="113"/>
      <c r="B433" s="113"/>
      <c r="C433" s="113"/>
      <c r="D433" s="113"/>
      <c r="E433" s="113"/>
      <c r="F433" s="113"/>
      <c r="G433" s="113"/>
      <c r="H433" s="113"/>
      <c r="I433" s="113"/>
      <c r="J433" s="113"/>
      <c r="K433" s="113"/>
      <c r="L433" s="113"/>
      <c r="M433" s="113"/>
      <c r="N433" s="113"/>
      <c r="O433" s="113"/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</row>
    <row r="434" spans="1:26" ht="19.5" customHeight="1">
      <c r="A434" s="113"/>
      <c r="B434" s="113"/>
      <c r="C434" s="113"/>
      <c r="D434" s="113"/>
      <c r="E434" s="113"/>
      <c r="F434" s="113"/>
      <c r="G434" s="113"/>
      <c r="H434" s="113"/>
      <c r="I434" s="113"/>
      <c r="J434" s="113"/>
      <c r="K434" s="113"/>
      <c r="L434" s="113"/>
      <c r="M434" s="113"/>
      <c r="N434" s="113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</row>
    <row r="435" spans="1:26" ht="19.5" customHeight="1">
      <c r="A435" s="113"/>
      <c r="B435" s="113"/>
      <c r="C435" s="113"/>
      <c r="D435" s="113"/>
      <c r="E435" s="113"/>
      <c r="F435" s="113"/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</row>
    <row r="436" spans="1:26" ht="19.5" customHeight="1">
      <c r="A436" s="113"/>
      <c r="B436" s="113"/>
      <c r="C436" s="113"/>
      <c r="D436" s="113"/>
      <c r="E436" s="113"/>
      <c r="F436" s="113"/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</row>
    <row r="437" spans="1:26" ht="19.5" customHeight="1">
      <c r="A437" s="113"/>
      <c r="B437" s="113"/>
      <c r="C437" s="113"/>
      <c r="D437" s="113"/>
      <c r="E437" s="113"/>
      <c r="F437" s="113"/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3"/>
      <c r="Z437" s="113"/>
    </row>
    <row r="438" spans="1:26" ht="19.5" customHeight="1">
      <c r="A438" s="113"/>
      <c r="B438" s="113"/>
      <c r="C438" s="113"/>
      <c r="D438" s="113"/>
      <c r="E438" s="113"/>
      <c r="F438" s="113"/>
      <c r="G438" s="113"/>
      <c r="H438" s="113"/>
      <c r="I438" s="113"/>
      <c r="J438" s="113"/>
      <c r="K438" s="113"/>
      <c r="L438" s="113"/>
      <c r="M438" s="113"/>
      <c r="N438" s="113"/>
      <c r="O438" s="113"/>
      <c r="P438" s="113"/>
      <c r="Q438" s="113"/>
      <c r="R438" s="113"/>
      <c r="S438" s="113"/>
      <c r="T438" s="113"/>
      <c r="U438" s="113"/>
      <c r="V438" s="113"/>
      <c r="W438" s="113"/>
      <c r="X438" s="113"/>
      <c r="Y438" s="113"/>
      <c r="Z438" s="113"/>
    </row>
    <row r="439" spans="1:26" ht="19.5" customHeight="1">
      <c r="A439" s="113"/>
      <c r="B439" s="113"/>
      <c r="C439" s="113"/>
      <c r="D439" s="113"/>
      <c r="E439" s="113"/>
      <c r="F439" s="113"/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3"/>
      <c r="Z439" s="113"/>
    </row>
    <row r="440" spans="1:26" ht="19.5" customHeight="1">
      <c r="A440" s="113"/>
      <c r="B440" s="113"/>
      <c r="C440" s="113"/>
      <c r="D440" s="113"/>
      <c r="E440" s="113"/>
      <c r="F440" s="113"/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3"/>
      <c r="Z440" s="113"/>
    </row>
    <row r="441" spans="1:26" ht="19.5" customHeight="1">
      <c r="A441" s="113"/>
      <c r="B441" s="113"/>
      <c r="C441" s="113"/>
      <c r="D441" s="113"/>
      <c r="E441" s="113"/>
      <c r="F441" s="113"/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3"/>
      <c r="Z441" s="113"/>
    </row>
    <row r="442" spans="1:26" ht="19.5" customHeight="1">
      <c r="A442" s="113"/>
      <c r="B442" s="113"/>
      <c r="C442" s="113"/>
      <c r="D442" s="113"/>
      <c r="E442" s="113"/>
      <c r="F442" s="113"/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3"/>
      <c r="Z442" s="113"/>
    </row>
    <row r="443" spans="1:26" ht="19.5" customHeight="1">
      <c r="A443" s="113"/>
      <c r="B443" s="113"/>
      <c r="C443" s="113"/>
      <c r="D443" s="113"/>
      <c r="E443" s="113"/>
      <c r="F443" s="113"/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3"/>
      <c r="Z443" s="113"/>
    </row>
    <row r="444" spans="1:26" ht="19.5" customHeight="1">
      <c r="A444" s="113"/>
      <c r="B444" s="113"/>
      <c r="C444" s="113"/>
      <c r="D444" s="113"/>
      <c r="E444" s="113"/>
      <c r="F444" s="113"/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3"/>
      <c r="Z444" s="113"/>
    </row>
    <row r="445" spans="1:26" ht="19.5" customHeight="1">
      <c r="A445" s="113"/>
      <c r="B445" s="113"/>
      <c r="C445" s="113"/>
      <c r="D445" s="113"/>
      <c r="E445" s="113"/>
      <c r="F445" s="113"/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3"/>
      <c r="Z445" s="113"/>
    </row>
    <row r="446" spans="1:26" ht="19.5" customHeight="1">
      <c r="A446" s="113"/>
      <c r="B446" s="113"/>
      <c r="C446" s="113"/>
      <c r="D446" s="113"/>
      <c r="E446" s="113"/>
      <c r="F446" s="113"/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3"/>
      <c r="Z446" s="113"/>
    </row>
    <row r="447" spans="1:26" ht="19.5" customHeight="1">
      <c r="A447" s="113"/>
      <c r="B447" s="113"/>
      <c r="C447" s="113"/>
      <c r="D447" s="113"/>
      <c r="E447" s="113"/>
      <c r="F447" s="113"/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3"/>
      <c r="Z447" s="113"/>
    </row>
    <row r="448" spans="1:26" ht="19.5" customHeight="1">
      <c r="A448" s="113"/>
      <c r="B448" s="113"/>
      <c r="C448" s="113"/>
      <c r="D448" s="113"/>
      <c r="E448" s="113"/>
      <c r="F448" s="113"/>
      <c r="G448" s="113"/>
      <c r="H448" s="113"/>
      <c r="I448" s="113"/>
      <c r="J448" s="113"/>
      <c r="K448" s="113"/>
      <c r="L448" s="113"/>
      <c r="M448" s="113"/>
      <c r="N448" s="113"/>
      <c r="O448" s="113"/>
      <c r="P448" s="113"/>
      <c r="Q448" s="113"/>
      <c r="R448" s="113"/>
      <c r="S448" s="113"/>
      <c r="T448" s="113"/>
      <c r="U448" s="113"/>
      <c r="V448" s="113"/>
      <c r="W448" s="113"/>
      <c r="X448" s="113"/>
      <c r="Y448" s="113"/>
      <c r="Z448" s="113"/>
    </row>
    <row r="449" spans="1:26" ht="19.5" customHeight="1">
      <c r="A449" s="113"/>
      <c r="B449" s="113"/>
      <c r="C449" s="113"/>
      <c r="D449" s="113"/>
      <c r="E449" s="113"/>
      <c r="F449" s="113"/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3"/>
      <c r="Z449" s="113"/>
    </row>
    <row r="450" spans="1:26" ht="19.5" customHeight="1">
      <c r="A450" s="113"/>
      <c r="B450" s="113"/>
      <c r="C450" s="113"/>
      <c r="D450" s="113"/>
      <c r="E450" s="113"/>
      <c r="F450" s="113"/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3"/>
      <c r="Z450" s="113"/>
    </row>
    <row r="451" spans="1:26" ht="19.5" customHeight="1">
      <c r="A451" s="113"/>
      <c r="B451" s="113"/>
      <c r="C451" s="113"/>
      <c r="D451" s="113"/>
      <c r="E451" s="113"/>
      <c r="F451" s="113"/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3"/>
      <c r="Z451" s="113"/>
    </row>
    <row r="452" spans="1:26" ht="19.5" customHeight="1">
      <c r="A452" s="113"/>
      <c r="B452" s="113"/>
      <c r="C452" s="113"/>
      <c r="D452" s="113"/>
      <c r="E452" s="113"/>
      <c r="F452" s="113"/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3"/>
      <c r="Z452" s="113"/>
    </row>
    <row r="453" spans="1:26" ht="19.5" customHeight="1">
      <c r="A453" s="113"/>
      <c r="B453" s="113"/>
      <c r="C453" s="113"/>
      <c r="D453" s="113"/>
      <c r="E453" s="113"/>
      <c r="F453" s="113"/>
      <c r="G453" s="113"/>
      <c r="H453" s="113"/>
      <c r="I453" s="113"/>
      <c r="J453" s="113"/>
      <c r="K453" s="113"/>
      <c r="L453" s="113"/>
      <c r="M453" s="113"/>
      <c r="N453" s="113"/>
      <c r="O453" s="113"/>
      <c r="P453" s="113"/>
      <c r="Q453" s="113"/>
      <c r="R453" s="113"/>
      <c r="S453" s="113"/>
      <c r="T453" s="113"/>
      <c r="U453" s="113"/>
      <c r="V453" s="113"/>
      <c r="W453" s="113"/>
      <c r="X453" s="113"/>
      <c r="Y453" s="113"/>
      <c r="Z453" s="113"/>
    </row>
    <row r="454" spans="1:26" ht="19.5" customHeight="1">
      <c r="A454" s="113"/>
      <c r="B454" s="113"/>
      <c r="C454" s="113"/>
      <c r="D454" s="113"/>
      <c r="E454" s="113"/>
      <c r="F454" s="113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3"/>
      <c r="Z454" s="113"/>
    </row>
    <row r="455" spans="1:26" ht="19.5" customHeight="1">
      <c r="A455" s="113"/>
      <c r="B455" s="113"/>
      <c r="C455" s="113"/>
      <c r="D455" s="113"/>
      <c r="E455" s="113"/>
      <c r="F455" s="113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3"/>
      <c r="Z455" s="113"/>
    </row>
    <row r="456" spans="1:26" ht="19.5" customHeight="1">
      <c r="A456" s="113"/>
      <c r="B456" s="113"/>
      <c r="C456" s="113"/>
      <c r="D456" s="113"/>
      <c r="E456" s="113"/>
      <c r="F456" s="113"/>
      <c r="G456" s="113"/>
      <c r="H456" s="113"/>
      <c r="I456" s="113"/>
      <c r="J456" s="113"/>
      <c r="K456" s="113"/>
      <c r="L456" s="113"/>
      <c r="M456" s="113"/>
      <c r="N456" s="113"/>
      <c r="O456" s="113"/>
      <c r="P456" s="113"/>
      <c r="Q456" s="113"/>
      <c r="R456" s="113"/>
      <c r="S456" s="113"/>
      <c r="T456" s="113"/>
      <c r="U456" s="113"/>
      <c r="V456" s="113"/>
      <c r="W456" s="113"/>
      <c r="X456" s="113"/>
      <c r="Y456" s="113"/>
      <c r="Z456" s="113"/>
    </row>
    <row r="457" spans="1:26" ht="19.5" customHeight="1">
      <c r="A457" s="113"/>
      <c r="B457" s="113"/>
      <c r="C457" s="113"/>
      <c r="D457" s="113"/>
      <c r="E457" s="113"/>
      <c r="F457" s="113"/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3"/>
      <c r="Z457" s="113"/>
    </row>
    <row r="458" spans="1:26" ht="19.5" customHeight="1">
      <c r="A458" s="113"/>
      <c r="B458" s="113"/>
      <c r="C458" s="113"/>
      <c r="D458" s="113"/>
      <c r="E458" s="113"/>
      <c r="F458" s="113"/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3"/>
      <c r="Z458" s="113"/>
    </row>
    <row r="459" spans="1:26" ht="19.5" customHeight="1">
      <c r="A459" s="113"/>
      <c r="B459" s="113"/>
      <c r="C459" s="113"/>
      <c r="D459" s="113"/>
      <c r="E459" s="113"/>
      <c r="F459" s="113"/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3"/>
      <c r="Z459" s="113"/>
    </row>
    <row r="460" spans="1:26" ht="19.5" customHeight="1">
      <c r="A460" s="113"/>
      <c r="B460" s="113"/>
      <c r="C460" s="113"/>
      <c r="D460" s="113"/>
      <c r="E460" s="113"/>
      <c r="F460" s="113"/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3"/>
      <c r="Z460" s="113"/>
    </row>
    <row r="461" spans="1:26" ht="19.5" customHeight="1">
      <c r="A461" s="113"/>
      <c r="B461" s="113"/>
      <c r="C461" s="113"/>
      <c r="D461" s="113"/>
      <c r="E461" s="113"/>
      <c r="F461" s="113"/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3"/>
      <c r="Z461" s="113"/>
    </row>
    <row r="462" spans="1:26" ht="19.5" customHeight="1">
      <c r="A462" s="113"/>
      <c r="B462" s="113"/>
      <c r="C462" s="113"/>
      <c r="D462" s="113"/>
      <c r="E462" s="113"/>
      <c r="F462" s="113"/>
      <c r="G462" s="113"/>
      <c r="H462" s="113"/>
      <c r="I462" s="113"/>
      <c r="J462" s="113"/>
      <c r="K462" s="113"/>
      <c r="L462" s="113"/>
      <c r="M462" s="113"/>
      <c r="N462" s="113"/>
      <c r="O462" s="113"/>
      <c r="P462" s="113"/>
      <c r="Q462" s="113"/>
      <c r="R462" s="113"/>
      <c r="S462" s="113"/>
      <c r="T462" s="113"/>
      <c r="U462" s="113"/>
      <c r="V462" s="113"/>
      <c r="W462" s="113"/>
      <c r="X462" s="113"/>
      <c r="Y462" s="113"/>
      <c r="Z462" s="113"/>
    </row>
    <row r="463" spans="1:26" ht="19.5" customHeight="1">
      <c r="A463" s="113"/>
      <c r="B463" s="113"/>
      <c r="C463" s="113"/>
      <c r="D463" s="113"/>
      <c r="E463" s="113"/>
      <c r="F463" s="113"/>
      <c r="G463" s="113"/>
      <c r="H463" s="113"/>
      <c r="I463" s="113"/>
      <c r="J463" s="113"/>
      <c r="K463" s="113"/>
      <c r="L463" s="113"/>
      <c r="M463" s="113"/>
      <c r="N463" s="113"/>
      <c r="O463" s="113"/>
      <c r="P463" s="113"/>
      <c r="Q463" s="113"/>
      <c r="R463" s="113"/>
      <c r="S463" s="113"/>
      <c r="T463" s="113"/>
      <c r="U463" s="113"/>
      <c r="V463" s="113"/>
      <c r="W463" s="113"/>
      <c r="X463" s="113"/>
      <c r="Y463" s="113"/>
      <c r="Z463" s="113"/>
    </row>
    <row r="464" spans="1:26" ht="19.5" customHeight="1">
      <c r="A464" s="113"/>
      <c r="B464" s="113"/>
      <c r="C464" s="113"/>
      <c r="D464" s="113"/>
      <c r="E464" s="113"/>
      <c r="F464" s="113"/>
      <c r="G464" s="113"/>
      <c r="H464" s="113"/>
      <c r="I464" s="113"/>
      <c r="J464" s="113"/>
      <c r="K464" s="113"/>
      <c r="L464" s="113"/>
      <c r="M464" s="113"/>
      <c r="N464" s="113"/>
      <c r="O464" s="113"/>
      <c r="P464" s="113"/>
      <c r="Q464" s="113"/>
      <c r="R464" s="113"/>
      <c r="S464" s="113"/>
      <c r="T464" s="113"/>
      <c r="U464" s="113"/>
      <c r="V464" s="113"/>
      <c r="W464" s="113"/>
      <c r="X464" s="113"/>
      <c r="Y464" s="113"/>
      <c r="Z464" s="113"/>
    </row>
    <row r="465" spans="1:26" ht="19.5" customHeight="1">
      <c r="A465" s="113"/>
      <c r="B465" s="113"/>
      <c r="C465" s="113"/>
      <c r="D465" s="113"/>
      <c r="E465" s="113"/>
      <c r="F465" s="113"/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3"/>
      <c r="Z465" s="113"/>
    </row>
    <row r="466" spans="1:26" ht="19.5" customHeight="1">
      <c r="A466" s="113"/>
      <c r="B466" s="113"/>
      <c r="C466" s="113"/>
      <c r="D466" s="113"/>
      <c r="E466" s="113"/>
      <c r="F466" s="113"/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3"/>
      <c r="Z466" s="113"/>
    </row>
    <row r="467" spans="1:26" ht="19.5" customHeight="1">
      <c r="A467" s="113"/>
      <c r="B467" s="113"/>
      <c r="C467" s="113"/>
      <c r="D467" s="113"/>
      <c r="E467" s="113"/>
      <c r="F467" s="113"/>
      <c r="G467" s="113"/>
      <c r="H467" s="113"/>
      <c r="I467" s="113"/>
      <c r="J467" s="113"/>
      <c r="K467" s="113"/>
      <c r="L467" s="113"/>
      <c r="M467" s="113"/>
      <c r="N467" s="113"/>
      <c r="O467" s="113"/>
      <c r="P467" s="113"/>
      <c r="Q467" s="113"/>
      <c r="R467" s="113"/>
      <c r="S467" s="113"/>
      <c r="T467" s="113"/>
      <c r="U467" s="113"/>
      <c r="V467" s="113"/>
      <c r="W467" s="113"/>
      <c r="X467" s="113"/>
      <c r="Y467" s="113"/>
      <c r="Z467" s="113"/>
    </row>
    <row r="468" spans="1:26" ht="19.5" customHeight="1">
      <c r="A468" s="113"/>
      <c r="B468" s="113"/>
      <c r="C468" s="113"/>
      <c r="D468" s="113"/>
      <c r="E468" s="113"/>
      <c r="F468" s="113"/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3"/>
      <c r="Z468" s="113"/>
    </row>
    <row r="469" spans="1:26" ht="19.5" customHeight="1">
      <c r="A469" s="113"/>
      <c r="B469" s="113"/>
      <c r="C469" s="113"/>
      <c r="D469" s="113"/>
      <c r="E469" s="113"/>
      <c r="F469" s="113"/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3"/>
      <c r="Z469" s="113"/>
    </row>
    <row r="470" spans="1:26" ht="19.5" customHeight="1">
      <c r="A470" s="113"/>
      <c r="B470" s="113"/>
      <c r="C470" s="113"/>
      <c r="D470" s="113"/>
      <c r="E470" s="113"/>
      <c r="F470" s="113"/>
      <c r="G470" s="113"/>
      <c r="H470" s="113"/>
      <c r="I470" s="113"/>
      <c r="J470" s="113"/>
      <c r="K470" s="113"/>
      <c r="L470" s="113"/>
      <c r="M470" s="113"/>
      <c r="N470" s="113"/>
      <c r="O470" s="113"/>
      <c r="P470" s="113"/>
      <c r="Q470" s="113"/>
      <c r="R470" s="113"/>
      <c r="S470" s="113"/>
      <c r="T470" s="113"/>
      <c r="U470" s="113"/>
      <c r="V470" s="113"/>
      <c r="W470" s="113"/>
      <c r="X470" s="113"/>
      <c r="Y470" s="113"/>
      <c r="Z470" s="113"/>
    </row>
    <row r="471" spans="1:26" ht="19.5" customHeight="1">
      <c r="A471" s="113"/>
      <c r="B471" s="113"/>
      <c r="C471" s="113"/>
      <c r="D471" s="113"/>
      <c r="E471" s="113"/>
      <c r="F471" s="113"/>
      <c r="G471" s="113"/>
      <c r="H471" s="113"/>
      <c r="I471" s="113"/>
      <c r="J471" s="113"/>
      <c r="K471" s="113"/>
      <c r="L471" s="113"/>
      <c r="M471" s="113"/>
      <c r="N471" s="113"/>
      <c r="O471" s="113"/>
      <c r="P471" s="113"/>
      <c r="Q471" s="113"/>
      <c r="R471" s="113"/>
      <c r="S471" s="113"/>
      <c r="T471" s="113"/>
      <c r="U471" s="113"/>
      <c r="V471" s="113"/>
      <c r="W471" s="113"/>
      <c r="X471" s="113"/>
      <c r="Y471" s="113"/>
      <c r="Z471" s="113"/>
    </row>
    <row r="472" spans="1:26" ht="19.5" customHeight="1">
      <c r="A472" s="113"/>
      <c r="B472" s="113"/>
      <c r="C472" s="113"/>
      <c r="D472" s="113"/>
      <c r="E472" s="113"/>
      <c r="F472" s="113"/>
      <c r="G472" s="113"/>
      <c r="H472" s="113"/>
      <c r="I472" s="113"/>
      <c r="J472" s="113"/>
      <c r="K472" s="113"/>
      <c r="L472" s="113"/>
      <c r="M472" s="113"/>
      <c r="N472" s="113"/>
      <c r="O472" s="113"/>
      <c r="P472" s="113"/>
      <c r="Q472" s="113"/>
      <c r="R472" s="113"/>
      <c r="S472" s="113"/>
      <c r="T472" s="113"/>
      <c r="U472" s="113"/>
      <c r="V472" s="113"/>
      <c r="W472" s="113"/>
      <c r="X472" s="113"/>
      <c r="Y472" s="113"/>
      <c r="Z472" s="113"/>
    </row>
    <row r="473" spans="1:26" ht="19.5" customHeight="1">
      <c r="A473" s="113"/>
      <c r="B473" s="113"/>
      <c r="C473" s="113"/>
      <c r="D473" s="113"/>
      <c r="E473" s="113"/>
      <c r="F473" s="113"/>
      <c r="G473" s="113"/>
      <c r="H473" s="113"/>
      <c r="I473" s="113"/>
      <c r="J473" s="113"/>
      <c r="K473" s="113"/>
      <c r="L473" s="113"/>
      <c r="M473" s="113"/>
      <c r="N473" s="113"/>
      <c r="O473" s="113"/>
      <c r="P473" s="113"/>
      <c r="Q473" s="113"/>
      <c r="R473" s="113"/>
      <c r="S473" s="113"/>
      <c r="T473" s="113"/>
      <c r="U473" s="113"/>
      <c r="V473" s="113"/>
      <c r="W473" s="113"/>
      <c r="X473" s="113"/>
      <c r="Y473" s="113"/>
      <c r="Z473" s="113"/>
    </row>
    <row r="474" spans="1:26" ht="19.5" customHeight="1">
      <c r="A474" s="113"/>
      <c r="B474" s="113"/>
      <c r="C474" s="113"/>
      <c r="D474" s="113"/>
      <c r="E474" s="113"/>
      <c r="F474" s="113"/>
      <c r="G474" s="113"/>
      <c r="H474" s="113"/>
      <c r="I474" s="113"/>
      <c r="J474" s="113"/>
      <c r="K474" s="113"/>
      <c r="L474" s="113"/>
      <c r="M474" s="113"/>
      <c r="N474" s="113"/>
      <c r="O474" s="113"/>
      <c r="P474" s="113"/>
      <c r="Q474" s="113"/>
      <c r="R474" s="113"/>
      <c r="S474" s="113"/>
      <c r="T474" s="113"/>
      <c r="U474" s="113"/>
      <c r="V474" s="113"/>
      <c r="W474" s="113"/>
      <c r="X474" s="113"/>
      <c r="Y474" s="113"/>
      <c r="Z474" s="113"/>
    </row>
    <row r="475" spans="1:26" ht="19.5" customHeight="1">
      <c r="A475" s="113"/>
      <c r="B475" s="113"/>
      <c r="C475" s="113"/>
      <c r="D475" s="113"/>
      <c r="E475" s="113"/>
      <c r="F475" s="113"/>
      <c r="G475" s="113"/>
      <c r="H475" s="113"/>
      <c r="I475" s="113"/>
      <c r="J475" s="113"/>
      <c r="K475" s="113"/>
      <c r="L475" s="113"/>
      <c r="M475" s="113"/>
      <c r="N475" s="113"/>
      <c r="O475" s="113"/>
      <c r="P475" s="113"/>
      <c r="Q475" s="113"/>
      <c r="R475" s="113"/>
      <c r="S475" s="113"/>
      <c r="T475" s="113"/>
      <c r="U475" s="113"/>
      <c r="V475" s="113"/>
      <c r="W475" s="113"/>
      <c r="X475" s="113"/>
      <c r="Y475" s="113"/>
      <c r="Z475" s="113"/>
    </row>
    <row r="476" spans="1:26" ht="19.5" customHeight="1">
      <c r="A476" s="113"/>
      <c r="B476" s="113"/>
      <c r="C476" s="113"/>
      <c r="D476" s="113"/>
      <c r="E476" s="113"/>
      <c r="F476" s="113"/>
      <c r="G476" s="113"/>
      <c r="H476" s="113"/>
      <c r="I476" s="113"/>
      <c r="J476" s="113"/>
      <c r="K476" s="113"/>
      <c r="L476" s="113"/>
      <c r="M476" s="113"/>
      <c r="N476" s="113"/>
      <c r="O476" s="113"/>
      <c r="P476" s="113"/>
      <c r="Q476" s="113"/>
      <c r="R476" s="113"/>
      <c r="S476" s="113"/>
      <c r="T476" s="113"/>
      <c r="U476" s="113"/>
      <c r="V476" s="113"/>
      <c r="W476" s="113"/>
      <c r="X476" s="113"/>
      <c r="Y476" s="113"/>
      <c r="Z476" s="113"/>
    </row>
    <row r="477" spans="1:26" ht="19.5" customHeight="1">
      <c r="A477" s="113"/>
      <c r="B477" s="113"/>
      <c r="C477" s="113"/>
      <c r="D477" s="113"/>
      <c r="E477" s="113"/>
      <c r="F477" s="113"/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3"/>
      <c r="Z477" s="113"/>
    </row>
    <row r="478" spans="1:26" ht="19.5" customHeight="1">
      <c r="A478" s="113"/>
      <c r="B478" s="113"/>
      <c r="C478" s="113"/>
      <c r="D478" s="113"/>
      <c r="E478" s="113"/>
      <c r="F478" s="113"/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3"/>
      <c r="Z478" s="113"/>
    </row>
    <row r="479" spans="1:26" ht="19.5" customHeight="1">
      <c r="A479" s="113"/>
      <c r="B479" s="113"/>
      <c r="C479" s="113"/>
      <c r="D479" s="113"/>
      <c r="E479" s="113"/>
      <c r="F479" s="113"/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3"/>
      <c r="Z479" s="113"/>
    </row>
    <row r="480" spans="1:26" ht="19.5" customHeight="1">
      <c r="A480" s="113"/>
      <c r="B480" s="113"/>
      <c r="C480" s="113"/>
      <c r="D480" s="113"/>
      <c r="E480" s="113"/>
      <c r="F480" s="113"/>
      <c r="G480" s="113"/>
      <c r="H480" s="113"/>
      <c r="I480" s="113"/>
      <c r="J480" s="113"/>
      <c r="K480" s="113"/>
      <c r="L480" s="113"/>
      <c r="M480" s="113"/>
      <c r="N480" s="113"/>
      <c r="O480" s="113"/>
      <c r="P480" s="113"/>
      <c r="Q480" s="113"/>
      <c r="R480" s="113"/>
      <c r="S480" s="113"/>
      <c r="T480" s="113"/>
      <c r="U480" s="113"/>
      <c r="V480" s="113"/>
      <c r="W480" s="113"/>
      <c r="X480" s="113"/>
      <c r="Y480" s="113"/>
      <c r="Z480" s="113"/>
    </row>
    <row r="481" spans="1:26" ht="19.5" customHeight="1">
      <c r="A481" s="113"/>
      <c r="B481" s="113"/>
      <c r="C481" s="113"/>
      <c r="D481" s="113"/>
      <c r="E481" s="113"/>
      <c r="F481" s="113"/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3"/>
      <c r="Z481" s="113"/>
    </row>
    <row r="482" spans="1:26" ht="19.5" customHeight="1">
      <c r="A482" s="113"/>
      <c r="B482" s="113"/>
      <c r="C482" s="113"/>
      <c r="D482" s="113"/>
      <c r="E482" s="113"/>
      <c r="F482" s="113"/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3"/>
      <c r="Z482" s="113"/>
    </row>
    <row r="483" spans="1:26" ht="19.5" customHeight="1">
      <c r="A483" s="113"/>
      <c r="B483" s="113"/>
      <c r="C483" s="113"/>
      <c r="D483" s="113"/>
      <c r="E483" s="113"/>
      <c r="F483" s="113"/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3"/>
      <c r="Z483" s="113"/>
    </row>
    <row r="484" spans="1:26" ht="19.5" customHeight="1">
      <c r="A484" s="113"/>
      <c r="B484" s="113"/>
      <c r="C484" s="113"/>
      <c r="D484" s="113"/>
      <c r="E484" s="113"/>
      <c r="F484" s="113"/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3"/>
      <c r="Z484" s="113"/>
    </row>
    <row r="485" spans="1:26" ht="19.5" customHeight="1">
      <c r="A485" s="113"/>
      <c r="B485" s="113"/>
      <c r="C485" s="113"/>
      <c r="D485" s="113"/>
      <c r="E485" s="113"/>
      <c r="F485" s="113"/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3"/>
      <c r="Z485" s="113"/>
    </row>
    <row r="486" spans="1:26" ht="19.5" customHeight="1">
      <c r="A486" s="113"/>
      <c r="B486" s="113"/>
      <c r="C486" s="113"/>
      <c r="D486" s="113"/>
      <c r="E486" s="113"/>
      <c r="F486" s="113"/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3"/>
      <c r="Z486" s="113"/>
    </row>
    <row r="487" spans="1:26" ht="19.5" customHeight="1">
      <c r="A487" s="113"/>
      <c r="B487" s="113"/>
      <c r="C487" s="113"/>
      <c r="D487" s="113"/>
      <c r="E487" s="113"/>
      <c r="F487" s="113"/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3"/>
      <c r="Z487" s="113"/>
    </row>
    <row r="488" spans="1:26" ht="19.5" customHeight="1">
      <c r="A488" s="113"/>
      <c r="B488" s="113"/>
      <c r="C488" s="113"/>
      <c r="D488" s="113"/>
      <c r="E488" s="113"/>
      <c r="F488" s="113"/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3"/>
      <c r="Z488" s="113"/>
    </row>
    <row r="489" spans="1:26" ht="19.5" customHeight="1">
      <c r="A489" s="113"/>
      <c r="B489" s="113"/>
      <c r="C489" s="113"/>
      <c r="D489" s="113"/>
      <c r="E489" s="113"/>
      <c r="F489" s="113"/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3"/>
      <c r="Z489" s="113"/>
    </row>
    <row r="490" spans="1:26" ht="19.5" customHeight="1">
      <c r="A490" s="113"/>
      <c r="B490" s="113"/>
      <c r="C490" s="113"/>
      <c r="D490" s="113"/>
      <c r="E490" s="113"/>
      <c r="F490" s="113"/>
      <c r="G490" s="113"/>
      <c r="H490" s="113"/>
      <c r="I490" s="113"/>
      <c r="J490" s="113"/>
      <c r="K490" s="113"/>
      <c r="L490" s="113"/>
      <c r="M490" s="113"/>
      <c r="N490" s="113"/>
      <c r="O490" s="113"/>
      <c r="P490" s="113"/>
      <c r="Q490" s="113"/>
      <c r="R490" s="113"/>
      <c r="S490" s="113"/>
      <c r="T490" s="113"/>
      <c r="U490" s="113"/>
      <c r="V490" s="113"/>
      <c r="W490" s="113"/>
      <c r="X490" s="113"/>
      <c r="Y490" s="113"/>
      <c r="Z490" s="113"/>
    </row>
    <row r="491" spans="1:26" ht="19.5" customHeight="1">
      <c r="A491" s="113"/>
      <c r="B491" s="113"/>
      <c r="C491" s="113"/>
      <c r="D491" s="113"/>
      <c r="E491" s="113"/>
      <c r="F491" s="113"/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3"/>
      <c r="Z491" s="113"/>
    </row>
    <row r="492" spans="1:26" ht="19.5" customHeight="1">
      <c r="A492" s="113"/>
      <c r="B492" s="113"/>
      <c r="C492" s="113"/>
      <c r="D492" s="113"/>
      <c r="E492" s="113"/>
      <c r="F492" s="113"/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3"/>
      <c r="Z492" s="113"/>
    </row>
    <row r="493" spans="1:26" ht="19.5" customHeight="1">
      <c r="A493" s="113"/>
      <c r="B493" s="113"/>
      <c r="C493" s="113"/>
      <c r="D493" s="113"/>
      <c r="E493" s="113"/>
      <c r="F493" s="113"/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3"/>
      <c r="Z493" s="113"/>
    </row>
    <row r="494" spans="1:26" ht="19.5" customHeight="1">
      <c r="A494" s="113"/>
      <c r="B494" s="113"/>
      <c r="C494" s="113"/>
      <c r="D494" s="113"/>
      <c r="E494" s="113"/>
      <c r="F494" s="113"/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3"/>
      <c r="Z494" s="113"/>
    </row>
    <row r="495" spans="1:26" ht="19.5" customHeight="1">
      <c r="A495" s="113"/>
      <c r="B495" s="113"/>
      <c r="C495" s="113"/>
      <c r="D495" s="113"/>
      <c r="E495" s="113"/>
      <c r="F495" s="113"/>
      <c r="G495" s="113"/>
      <c r="H495" s="113"/>
      <c r="I495" s="113"/>
      <c r="J495" s="113"/>
      <c r="K495" s="113"/>
      <c r="L495" s="113"/>
      <c r="M495" s="113"/>
      <c r="N495" s="113"/>
      <c r="O495" s="113"/>
      <c r="P495" s="113"/>
      <c r="Q495" s="113"/>
      <c r="R495" s="113"/>
      <c r="S495" s="113"/>
      <c r="T495" s="113"/>
      <c r="U495" s="113"/>
      <c r="V495" s="113"/>
      <c r="W495" s="113"/>
      <c r="X495" s="113"/>
      <c r="Y495" s="113"/>
      <c r="Z495" s="113"/>
    </row>
    <row r="496" spans="1:26" ht="19.5" customHeight="1">
      <c r="A496" s="113"/>
      <c r="B496" s="113"/>
      <c r="C496" s="113"/>
      <c r="D496" s="113"/>
      <c r="E496" s="113"/>
      <c r="F496" s="113"/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3"/>
      <c r="Z496" s="113"/>
    </row>
    <row r="497" spans="1:26" ht="19.5" customHeight="1">
      <c r="A497" s="113"/>
      <c r="B497" s="113"/>
      <c r="C497" s="113"/>
      <c r="D497" s="113"/>
      <c r="E497" s="113"/>
      <c r="F497" s="113"/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3"/>
      <c r="Z497" s="113"/>
    </row>
    <row r="498" spans="1:26" ht="19.5" customHeight="1">
      <c r="A498" s="113"/>
      <c r="B498" s="113"/>
      <c r="C498" s="113"/>
      <c r="D498" s="113"/>
      <c r="E498" s="113"/>
      <c r="F498" s="113"/>
      <c r="G498" s="113"/>
      <c r="H498" s="113"/>
      <c r="I498" s="113"/>
      <c r="J498" s="113"/>
      <c r="K498" s="113"/>
      <c r="L498" s="113"/>
      <c r="M498" s="113"/>
      <c r="N498" s="113"/>
      <c r="O498" s="113"/>
      <c r="P498" s="113"/>
      <c r="Q498" s="113"/>
      <c r="R498" s="113"/>
      <c r="S498" s="113"/>
      <c r="T498" s="113"/>
      <c r="U498" s="113"/>
      <c r="V498" s="113"/>
      <c r="W498" s="113"/>
      <c r="X498" s="113"/>
      <c r="Y498" s="113"/>
      <c r="Z498" s="113"/>
    </row>
    <row r="499" spans="1:26" ht="19.5" customHeight="1">
      <c r="A499" s="113"/>
      <c r="B499" s="113"/>
      <c r="C499" s="113"/>
      <c r="D499" s="113"/>
      <c r="E499" s="113"/>
      <c r="F499" s="113"/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3"/>
      <c r="Z499" s="113"/>
    </row>
    <row r="500" spans="1:26" ht="19.5" customHeight="1">
      <c r="A500" s="113"/>
      <c r="B500" s="113"/>
      <c r="C500" s="113"/>
      <c r="D500" s="113"/>
      <c r="E500" s="113"/>
      <c r="F500" s="113"/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3"/>
      <c r="Z500" s="113"/>
    </row>
    <row r="501" spans="1:26" ht="19.5" customHeight="1">
      <c r="A501" s="113"/>
      <c r="B501" s="113"/>
      <c r="C501" s="113"/>
      <c r="D501" s="113"/>
      <c r="E501" s="113"/>
      <c r="F501" s="113"/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3"/>
      <c r="Z501" s="113"/>
    </row>
    <row r="502" spans="1:26" ht="19.5" customHeight="1">
      <c r="A502" s="113"/>
      <c r="B502" s="113"/>
      <c r="C502" s="113"/>
      <c r="D502" s="113"/>
      <c r="E502" s="113"/>
      <c r="F502" s="113"/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3"/>
      <c r="Z502" s="113"/>
    </row>
    <row r="503" spans="1:26" ht="19.5" customHeight="1">
      <c r="A503" s="113"/>
      <c r="B503" s="113"/>
      <c r="C503" s="113"/>
      <c r="D503" s="113"/>
      <c r="E503" s="113"/>
      <c r="F503" s="113"/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3"/>
      <c r="Z503" s="113"/>
    </row>
    <row r="504" spans="1:26" ht="19.5" customHeight="1">
      <c r="A504" s="113"/>
      <c r="B504" s="113"/>
      <c r="C504" s="113"/>
      <c r="D504" s="113"/>
      <c r="E504" s="113"/>
      <c r="F504" s="113"/>
      <c r="G504" s="113"/>
      <c r="H504" s="113"/>
      <c r="I504" s="113"/>
      <c r="J504" s="113"/>
      <c r="K504" s="113"/>
      <c r="L504" s="113"/>
      <c r="M504" s="113"/>
      <c r="N504" s="113"/>
      <c r="O504" s="113"/>
      <c r="P504" s="113"/>
      <c r="Q504" s="113"/>
      <c r="R504" s="113"/>
      <c r="S504" s="113"/>
      <c r="T504" s="113"/>
      <c r="U504" s="113"/>
      <c r="V504" s="113"/>
      <c r="W504" s="113"/>
      <c r="X504" s="113"/>
      <c r="Y504" s="113"/>
      <c r="Z504" s="113"/>
    </row>
    <row r="505" spans="1:26" ht="19.5" customHeight="1">
      <c r="A505" s="113"/>
      <c r="B505" s="113"/>
      <c r="C505" s="113"/>
      <c r="D505" s="113"/>
      <c r="E505" s="113"/>
      <c r="F505" s="113"/>
      <c r="G505" s="113"/>
      <c r="H505" s="113"/>
      <c r="I505" s="113"/>
      <c r="J505" s="113"/>
      <c r="K505" s="113"/>
      <c r="L505" s="113"/>
      <c r="M505" s="113"/>
      <c r="N505" s="113"/>
      <c r="O505" s="113"/>
      <c r="P505" s="113"/>
      <c r="Q505" s="113"/>
      <c r="R505" s="113"/>
      <c r="S505" s="113"/>
      <c r="T505" s="113"/>
      <c r="U505" s="113"/>
      <c r="V505" s="113"/>
      <c r="W505" s="113"/>
      <c r="X505" s="113"/>
      <c r="Y505" s="113"/>
      <c r="Z505" s="113"/>
    </row>
    <row r="506" spans="1:26" ht="19.5" customHeight="1">
      <c r="A506" s="113"/>
      <c r="B506" s="113"/>
      <c r="C506" s="113"/>
      <c r="D506" s="113"/>
      <c r="E506" s="113"/>
      <c r="F506" s="113"/>
      <c r="G506" s="113"/>
      <c r="H506" s="113"/>
      <c r="I506" s="113"/>
      <c r="J506" s="113"/>
      <c r="K506" s="113"/>
      <c r="L506" s="113"/>
      <c r="M506" s="113"/>
      <c r="N506" s="113"/>
      <c r="O506" s="113"/>
      <c r="P506" s="113"/>
      <c r="Q506" s="113"/>
      <c r="R506" s="113"/>
      <c r="S506" s="113"/>
      <c r="T506" s="113"/>
      <c r="U506" s="113"/>
      <c r="V506" s="113"/>
      <c r="W506" s="113"/>
      <c r="X506" s="113"/>
      <c r="Y506" s="113"/>
      <c r="Z506" s="113"/>
    </row>
    <row r="507" spans="1:26" ht="19.5" customHeight="1">
      <c r="A507" s="113"/>
      <c r="B507" s="113"/>
      <c r="C507" s="113"/>
      <c r="D507" s="113"/>
      <c r="E507" s="113"/>
      <c r="F507" s="113"/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</row>
    <row r="508" spans="1:26" ht="19.5" customHeight="1">
      <c r="A508" s="113"/>
      <c r="B508" s="113"/>
      <c r="C508" s="113"/>
      <c r="D508" s="113"/>
      <c r="E508" s="113"/>
      <c r="F508" s="113"/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</row>
    <row r="509" spans="1:26" ht="19.5" customHeight="1">
      <c r="A509" s="113"/>
      <c r="B509" s="113"/>
      <c r="C509" s="113"/>
      <c r="D509" s="113"/>
      <c r="E509" s="113"/>
      <c r="F509" s="113"/>
      <c r="G509" s="113"/>
      <c r="H509" s="113"/>
      <c r="I509" s="113"/>
      <c r="J509" s="113"/>
      <c r="K509" s="113"/>
      <c r="L509" s="113"/>
      <c r="M509" s="113"/>
      <c r="N509" s="113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</row>
    <row r="510" spans="1:26" ht="19.5" customHeight="1">
      <c r="A510" s="113"/>
      <c r="B510" s="113"/>
      <c r="C510" s="113"/>
      <c r="D510" s="113"/>
      <c r="E510" s="113"/>
      <c r="F510" s="113"/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</row>
    <row r="511" spans="1:26" ht="19.5" customHeight="1">
      <c r="A511" s="113"/>
      <c r="B511" s="113"/>
      <c r="C511" s="113"/>
      <c r="D511" s="113"/>
      <c r="E511" s="113"/>
      <c r="F511" s="113"/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3"/>
      <c r="Z511" s="113"/>
    </row>
    <row r="512" spans="1:26" ht="19.5" customHeight="1">
      <c r="A512" s="113"/>
      <c r="B512" s="113"/>
      <c r="C512" s="113"/>
      <c r="D512" s="113"/>
      <c r="E512" s="113"/>
      <c r="F512" s="113"/>
      <c r="G512" s="113"/>
      <c r="H512" s="113"/>
      <c r="I512" s="113"/>
      <c r="J512" s="113"/>
      <c r="K512" s="113"/>
      <c r="L512" s="113"/>
      <c r="M512" s="113"/>
      <c r="N512" s="113"/>
      <c r="O512" s="113"/>
      <c r="P512" s="113"/>
      <c r="Q512" s="113"/>
      <c r="R512" s="113"/>
      <c r="S512" s="113"/>
      <c r="T512" s="113"/>
      <c r="U512" s="113"/>
      <c r="V512" s="113"/>
      <c r="W512" s="113"/>
      <c r="X512" s="113"/>
      <c r="Y512" s="113"/>
      <c r="Z512" s="113"/>
    </row>
    <row r="513" spans="1:26" ht="19.5" customHeight="1">
      <c r="A513" s="113"/>
      <c r="B513" s="113"/>
      <c r="C513" s="113"/>
      <c r="D513" s="113"/>
      <c r="E513" s="113"/>
      <c r="F513" s="113"/>
      <c r="G513" s="113"/>
      <c r="H513" s="113"/>
      <c r="I513" s="113"/>
      <c r="J513" s="113"/>
      <c r="K513" s="113"/>
      <c r="L513" s="113"/>
      <c r="M513" s="113"/>
      <c r="N513" s="113"/>
      <c r="O513" s="113"/>
      <c r="P513" s="113"/>
      <c r="Q513" s="113"/>
      <c r="R513" s="113"/>
      <c r="S513" s="113"/>
      <c r="T513" s="113"/>
      <c r="U513" s="113"/>
      <c r="V513" s="113"/>
      <c r="W513" s="113"/>
      <c r="X513" s="113"/>
      <c r="Y513" s="113"/>
      <c r="Z513" s="113"/>
    </row>
    <row r="514" spans="1:26" ht="19.5" customHeight="1">
      <c r="A514" s="113"/>
      <c r="B514" s="113"/>
      <c r="C514" s="113"/>
      <c r="D514" s="113"/>
      <c r="E514" s="113"/>
      <c r="F514" s="113"/>
      <c r="G514" s="113"/>
      <c r="H514" s="113"/>
      <c r="I514" s="113"/>
      <c r="J514" s="113"/>
      <c r="K514" s="113"/>
      <c r="L514" s="113"/>
      <c r="M514" s="113"/>
      <c r="N514" s="113"/>
      <c r="O514" s="113"/>
      <c r="P514" s="113"/>
      <c r="Q514" s="113"/>
      <c r="R514" s="113"/>
      <c r="S514" s="113"/>
      <c r="T514" s="113"/>
      <c r="U514" s="113"/>
      <c r="V514" s="113"/>
      <c r="W514" s="113"/>
      <c r="X514" s="113"/>
      <c r="Y514" s="113"/>
      <c r="Z514" s="113"/>
    </row>
    <row r="515" spans="1:26" ht="19.5" customHeight="1">
      <c r="A515" s="113"/>
      <c r="B515" s="113"/>
      <c r="C515" s="113"/>
      <c r="D515" s="113"/>
      <c r="E515" s="113"/>
      <c r="F515" s="113"/>
      <c r="G515" s="113"/>
      <c r="H515" s="113"/>
      <c r="I515" s="113"/>
      <c r="J515" s="113"/>
      <c r="K515" s="113"/>
      <c r="L515" s="113"/>
      <c r="M515" s="113"/>
      <c r="N515" s="113"/>
      <c r="O515" s="113"/>
      <c r="P515" s="113"/>
      <c r="Q515" s="113"/>
      <c r="R515" s="113"/>
      <c r="S515" s="113"/>
      <c r="T515" s="113"/>
      <c r="U515" s="113"/>
      <c r="V515" s="113"/>
      <c r="W515" s="113"/>
      <c r="X515" s="113"/>
      <c r="Y515" s="113"/>
      <c r="Z515" s="113"/>
    </row>
    <row r="516" spans="1:26" ht="19.5" customHeight="1">
      <c r="A516" s="113"/>
      <c r="B516" s="113"/>
      <c r="C516" s="113"/>
      <c r="D516" s="113"/>
      <c r="E516" s="113"/>
      <c r="F516" s="113"/>
      <c r="G516" s="113"/>
      <c r="H516" s="113"/>
      <c r="I516" s="113"/>
      <c r="J516" s="113"/>
      <c r="K516" s="113"/>
      <c r="L516" s="113"/>
      <c r="M516" s="113"/>
      <c r="N516" s="113"/>
      <c r="O516" s="113"/>
      <c r="P516" s="113"/>
      <c r="Q516" s="113"/>
      <c r="R516" s="113"/>
      <c r="S516" s="113"/>
      <c r="T516" s="113"/>
      <c r="U516" s="113"/>
      <c r="V516" s="113"/>
      <c r="W516" s="113"/>
      <c r="X516" s="113"/>
      <c r="Y516" s="113"/>
      <c r="Z516" s="113"/>
    </row>
    <row r="517" spans="1:26" ht="19.5" customHeight="1">
      <c r="A517" s="113"/>
      <c r="B517" s="113"/>
      <c r="C517" s="113"/>
      <c r="D517" s="113"/>
      <c r="E517" s="113"/>
      <c r="F517" s="113"/>
      <c r="G517" s="113"/>
      <c r="H517" s="113"/>
      <c r="I517" s="113"/>
      <c r="J517" s="113"/>
      <c r="K517" s="113"/>
      <c r="L517" s="113"/>
      <c r="M517" s="113"/>
      <c r="N517" s="113"/>
      <c r="O517" s="113"/>
      <c r="P517" s="113"/>
      <c r="Q517" s="113"/>
      <c r="R517" s="113"/>
      <c r="S517" s="113"/>
      <c r="T517" s="113"/>
      <c r="U517" s="113"/>
      <c r="V517" s="113"/>
      <c r="W517" s="113"/>
      <c r="X517" s="113"/>
      <c r="Y517" s="113"/>
      <c r="Z517" s="113"/>
    </row>
    <row r="518" spans="1:26" ht="19.5" customHeight="1">
      <c r="A518" s="113"/>
      <c r="B518" s="113"/>
      <c r="C518" s="113"/>
      <c r="D518" s="113"/>
      <c r="E518" s="113"/>
      <c r="F518" s="113"/>
      <c r="G518" s="113"/>
      <c r="H518" s="113"/>
      <c r="I518" s="113"/>
      <c r="J518" s="113"/>
      <c r="K518" s="113"/>
      <c r="L518" s="113"/>
      <c r="M518" s="113"/>
      <c r="N518" s="113"/>
      <c r="O518" s="113"/>
      <c r="P518" s="113"/>
      <c r="Q518" s="113"/>
      <c r="R518" s="113"/>
      <c r="S518" s="113"/>
      <c r="T518" s="113"/>
      <c r="U518" s="113"/>
      <c r="V518" s="113"/>
      <c r="W518" s="113"/>
      <c r="X518" s="113"/>
      <c r="Y518" s="113"/>
      <c r="Z518" s="113"/>
    </row>
    <row r="519" spans="1:26" ht="19.5" customHeight="1">
      <c r="A519" s="113"/>
      <c r="B519" s="113"/>
      <c r="C519" s="113"/>
      <c r="D519" s="113"/>
      <c r="E519" s="113"/>
      <c r="F519" s="113"/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3"/>
      <c r="Z519" s="113"/>
    </row>
    <row r="520" spans="1:26" ht="19.5" customHeight="1">
      <c r="A520" s="113"/>
      <c r="B520" s="113"/>
      <c r="C520" s="113"/>
      <c r="D520" s="113"/>
      <c r="E520" s="113"/>
      <c r="F520" s="113"/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3"/>
      <c r="Z520" s="113"/>
    </row>
    <row r="521" spans="1:26" ht="19.5" customHeight="1">
      <c r="A521" s="113"/>
      <c r="B521" s="113"/>
      <c r="C521" s="113"/>
      <c r="D521" s="113"/>
      <c r="E521" s="113"/>
      <c r="F521" s="113"/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3"/>
      <c r="Z521" s="113"/>
    </row>
    <row r="522" spans="1:26" ht="19.5" customHeight="1">
      <c r="A522" s="113"/>
      <c r="B522" s="113"/>
      <c r="C522" s="113"/>
      <c r="D522" s="113"/>
      <c r="E522" s="113"/>
      <c r="F522" s="113"/>
      <c r="G522" s="113"/>
      <c r="H522" s="113"/>
      <c r="I522" s="113"/>
      <c r="J522" s="113"/>
      <c r="K522" s="113"/>
      <c r="L522" s="113"/>
      <c r="M522" s="113"/>
      <c r="N522" s="113"/>
      <c r="O522" s="113"/>
      <c r="P522" s="113"/>
      <c r="Q522" s="113"/>
      <c r="R522" s="113"/>
      <c r="S522" s="113"/>
      <c r="T522" s="113"/>
      <c r="U522" s="113"/>
      <c r="V522" s="113"/>
      <c r="W522" s="113"/>
      <c r="X522" s="113"/>
      <c r="Y522" s="113"/>
      <c r="Z522" s="113"/>
    </row>
    <row r="523" spans="1:26" ht="19.5" customHeight="1">
      <c r="A523" s="113"/>
      <c r="B523" s="113"/>
      <c r="C523" s="113"/>
      <c r="D523" s="113"/>
      <c r="E523" s="113"/>
      <c r="F523" s="113"/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3"/>
      <c r="Z523" s="113"/>
    </row>
    <row r="524" spans="1:26" ht="19.5" customHeight="1">
      <c r="A524" s="113"/>
      <c r="B524" s="113"/>
      <c r="C524" s="113"/>
      <c r="D524" s="113"/>
      <c r="E524" s="113"/>
      <c r="F524" s="113"/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3"/>
      <c r="Z524" s="113"/>
    </row>
    <row r="525" spans="1:26" ht="19.5" customHeight="1">
      <c r="A525" s="113"/>
      <c r="B525" s="113"/>
      <c r="C525" s="113"/>
      <c r="D525" s="113"/>
      <c r="E525" s="113"/>
      <c r="F525" s="113"/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3"/>
      <c r="Z525" s="113"/>
    </row>
    <row r="526" spans="1:26" ht="19.5" customHeight="1">
      <c r="A526" s="113"/>
      <c r="B526" s="113"/>
      <c r="C526" s="113"/>
      <c r="D526" s="113"/>
      <c r="E526" s="113"/>
      <c r="F526" s="113"/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3"/>
      <c r="Z526" s="113"/>
    </row>
    <row r="527" spans="1:26" ht="19.5" customHeight="1">
      <c r="A527" s="113"/>
      <c r="B527" s="113"/>
      <c r="C527" s="113"/>
      <c r="D527" s="113"/>
      <c r="E527" s="113"/>
      <c r="F527" s="113"/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3"/>
      <c r="Z527" s="113"/>
    </row>
    <row r="528" spans="1:26" ht="19.5" customHeight="1">
      <c r="A528" s="113"/>
      <c r="B528" s="113"/>
      <c r="C528" s="113"/>
      <c r="D528" s="113"/>
      <c r="E528" s="113"/>
      <c r="F528" s="113"/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3"/>
      <c r="Z528" s="113"/>
    </row>
    <row r="529" spans="1:26" ht="19.5" customHeight="1">
      <c r="A529" s="113"/>
      <c r="B529" s="113"/>
      <c r="C529" s="113"/>
      <c r="D529" s="113"/>
      <c r="E529" s="113"/>
      <c r="F529" s="113"/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3"/>
      <c r="Z529" s="113"/>
    </row>
    <row r="530" spans="1:26" ht="19.5" customHeight="1">
      <c r="A530" s="113"/>
      <c r="B530" s="113"/>
      <c r="C530" s="113"/>
      <c r="D530" s="113"/>
      <c r="E530" s="113"/>
      <c r="F530" s="113"/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3"/>
      <c r="Z530" s="113"/>
    </row>
    <row r="531" spans="1:26" ht="19.5" customHeight="1">
      <c r="A531" s="113"/>
      <c r="B531" s="113"/>
      <c r="C531" s="113"/>
      <c r="D531" s="113"/>
      <c r="E531" s="113"/>
      <c r="F531" s="113"/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3"/>
      <c r="Z531" s="113"/>
    </row>
    <row r="532" spans="1:26" ht="19.5" customHeight="1">
      <c r="A532" s="113"/>
      <c r="B532" s="113"/>
      <c r="C532" s="113"/>
      <c r="D532" s="113"/>
      <c r="E532" s="113"/>
      <c r="F532" s="113"/>
      <c r="G532" s="113"/>
      <c r="H532" s="113"/>
      <c r="I532" s="113"/>
      <c r="J532" s="113"/>
      <c r="K532" s="113"/>
      <c r="L532" s="113"/>
      <c r="M532" s="113"/>
      <c r="N532" s="113"/>
      <c r="O532" s="113"/>
      <c r="P532" s="113"/>
      <c r="Q532" s="113"/>
      <c r="R532" s="113"/>
      <c r="S532" s="113"/>
      <c r="T532" s="113"/>
      <c r="U532" s="113"/>
      <c r="V532" s="113"/>
      <c r="W532" s="113"/>
      <c r="X532" s="113"/>
      <c r="Y532" s="113"/>
      <c r="Z532" s="113"/>
    </row>
    <row r="533" spans="1:26" ht="19.5" customHeight="1">
      <c r="A533" s="113"/>
      <c r="B533" s="113"/>
      <c r="C533" s="113"/>
      <c r="D533" s="113"/>
      <c r="E533" s="113"/>
      <c r="F533" s="113"/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3"/>
      <c r="Z533" s="113"/>
    </row>
    <row r="534" spans="1:26" ht="19.5" customHeight="1">
      <c r="A534" s="113"/>
      <c r="B534" s="113"/>
      <c r="C534" s="113"/>
      <c r="D534" s="113"/>
      <c r="E534" s="113"/>
      <c r="F534" s="113"/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3"/>
      <c r="Z534" s="113"/>
    </row>
    <row r="535" spans="1:26" ht="19.5" customHeight="1">
      <c r="A535" s="113"/>
      <c r="B535" s="113"/>
      <c r="C535" s="113"/>
      <c r="D535" s="113"/>
      <c r="E535" s="113"/>
      <c r="F535" s="113"/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3"/>
      <c r="Z535" s="113"/>
    </row>
    <row r="536" spans="1:26" ht="19.5" customHeight="1">
      <c r="A536" s="113"/>
      <c r="B536" s="113"/>
      <c r="C536" s="113"/>
      <c r="D536" s="113"/>
      <c r="E536" s="113"/>
      <c r="F536" s="113"/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3"/>
      <c r="Z536" s="113"/>
    </row>
    <row r="537" spans="1:26" ht="19.5" customHeight="1">
      <c r="A537" s="113"/>
      <c r="B537" s="113"/>
      <c r="C537" s="113"/>
      <c r="D537" s="113"/>
      <c r="E537" s="113"/>
      <c r="F537" s="113"/>
      <c r="G537" s="113"/>
      <c r="H537" s="113"/>
      <c r="I537" s="113"/>
      <c r="J537" s="113"/>
      <c r="K537" s="113"/>
      <c r="L537" s="113"/>
      <c r="M537" s="113"/>
      <c r="N537" s="113"/>
      <c r="O537" s="113"/>
      <c r="P537" s="113"/>
      <c r="Q537" s="113"/>
      <c r="R537" s="113"/>
      <c r="S537" s="113"/>
      <c r="T537" s="113"/>
      <c r="U537" s="113"/>
      <c r="V537" s="113"/>
      <c r="W537" s="113"/>
      <c r="X537" s="113"/>
      <c r="Y537" s="113"/>
      <c r="Z537" s="113"/>
    </row>
    <row r="538" spans="1:26" ht="19.5" customHeight="1">
      <c r="A538" s="113"/>
      <c r="B538" s="113"/>
      <c r="C538" s="113"/>
      <c r="D538" s="113"/>
      <c r="E538" s="113"/>
      <c r="F538" s="113"/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3"/>
      <c r="Z538" s="113"/>
    </row>
    <row r="539" spans="1:26" ht="19.5" customHeight="1">
      <c r="A539" s="113"/>
      <c r="B539" s="113"/>
      <c r="C539" s="113"/>
      <c r="D539" s="113"/>
      <c r="E539" s="113"/>
      <c r="F539" s="113"/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3"/>
      <c r="Z539" s="113"/>
    </row>
    <row r="540" spans="1:26" ht="19.5" customHeight="1">
      <c r="A540" s="113"/>
      <c r="B540" s="113"/>
      <c r="C540" s="113"/>
      <c r="D540" s="113"/>
      <c r="E540" s="113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  <c r="R540" s="113"/>
      <c r="S540" s="113"/>
      <c r="T540" s="113"/>
      <c r="U540" s="113"/>
      <c r="V540" s="113"/>
      <c r="W540" s="113"/>
      <c r="X540" s="113"/>
      <c r="Y540" s="113"/>
      <c r="Z540" s="113"/>
    </row>
    <row r="541" spans="1:26" ht="19.5" customHeight="1">
      <c r="A541" s="113"/>
      <c r="B541" s="113"/>
      <c r="C541" s="113"/>
      <c r="D541" s="113"/>
      <c r="E541" s="113"/>
      <c r="F541" s="113"/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3"/>
      <c r="Z541" s="113"/>
    </row>
    <row r="542" spans="1:26" ht="19.5" customHeight="1">
      <c r="A542" s="113"/>
      <c r="B542" s="113"/>
      <c r="C542" s="113"/>
      <c r="D542" s="113"/>
      <c r="E542" s="113"/>
      <c r="F542" s="113"/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3"/>
      <c r="Z542" s="113"/>
    </row>
    <row r="543" spans="1:26" ht="19.5" customHeight="1">
      <c r="A543" s="113"/>
      <c r="B543" s="113"/>
      <c r="C543" s="113"/>
      <c r="D543" s="113"/>
      <c r="E543" s="113"/>
      <c r="F543" s="113"/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3"/>
      <c r="Z543" s="113"/>
    </row>
    <row r="544" spans="1:26" ht="19.5" customHeight="1">
      <c r="A544" s="113"/>
      <c r="B544" s="113"/>
      <c r="C544" s="113"/>
      <c r="D544" s="113"/>
      <c r="E544" s="113"/>
      <c r="F544" s="113"/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3"/>
      <c r="Z544" s="113"/>
    </row>
    <row r="545" spans="1:26" ht="19.5" customHeight="1">
      <c r="A545" s="113"/>
      <c r="B545" s="113"/>
      <c r="C545" s="113"/>
      <c r="D545" s="113"/>
      <c r="E545" s="113"/>
      <c r="F545" s="113"/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3"/>
      <c r="Z545" s="113"/>
    </row>
    <row r="546" spans="1:26" ht="19.5" customHeight="1">
      <c r="A546" s="113"/>
      <c r="B546" s="113"/>
      <c r="C546" s="113"/>
      <c r="D546" s="113"/>
      <c r="E546" s="113"/>
      <c r="F546" s="113"/>
      <c r="G546" s="113"/>
      <c r="H546" s="113"/>
      <c r="I546" s="113"/>
      <c r="J546" s="113"/>
      <c r="K546" s="113"/>
      <c r="L546" s="113"/>
      <c r="M546" s="113"/>
      <c r="N546" s="113"/>
      <c r="O546" s="113"/>
      <c r="P546" s="113"/>
      <c r="Q546" s="113"/>
      <c r="R546" s="113"/>
      <c r="S546" s="113"/>
      <c r="T546" s="113"/>
      <c r="U546" s="113"/>
      <c r="V546" s="113"/>
      <c r="W546" s="113"/>
      <c r="X546" s="113"/>
      <c r="Y546" s="113"/>
      <c r="Z546" s="113"/>
    </row>
    <row r="547" spans="1:26" ht="19.5" customHeight="1">
      <c r="A547" s="113"/>
      <c r="B547" s="113"/>
      <c r="C547" s="113"/>
      <c r="D547" s="113"/>
      <c r="E547" s="113"/>
      <c r="F547" s="113"/>
      <c r="G547" s="113"/>
      <c r="H547" s="113"/>
      <c r="I547" s="113"/>
      <c r="J547" s="113"/>
      <c r="K547" s="113"/>
      <c r="L547" s="113"/>
      <c r="M547" s="113"/>
      <c r="N547" s="113"/>
      <c r="O547" s="113"/>
      <c r="P547" s="113"/>
      <c r="Q547" s="113"/>
      <c r="R547" s="113"/>
      <c r="S547" s="113"/>
      <c r="T547" s="113"/>
      <c r="U547" s="113"/>
      <c r="V547" s="113"/>
      <c r="W547" s="113"/>
      <c r="X547" s="113"/>
      <c r="Y547" s="113"/>
      <c r="Z547" s="113"/>
    </row>
    <row r="548" spans="1:26" ht="19.5" customHeight="1">
      <c r="A548" s="113"/>
      <c r="B548" s="113"/>
      <c r="C548" s="113"/>
      <c r="D548" s="113"/>
      <c r="E548" s="113"/>
      <c r="F548" s="113"/>
      <c r="G548" s="113"/>
      <c r="H548" s="113"/>
      <c r="I548" s="113"/>
      <c r="J548" s="113"/>
      <c r="K548" s="113"/>
      <c r="L548" s="113"/>
      <c r="M548" s="113"/>
      <c r="N548" s="113"/>
      <c r="O548" s="113"/>
      <c r="P548" s="113"/>
      <c r="Q548" s="113"/>
      <c r="R548" s="113"/>
      <c r="S548" s="113"/>
      <c r="T548" s="113"/>
      <c r="U548" s="113"/>
      <c r="V548" s="113"/>
      <c r="W548" s="113"/>
      <c r="X548" s="113"/>
      <c r="Y548" s="113"/>
      <c r="Z548" s="113"/>
    </row>
    <row r="549" spans="1:26" ht="19.5" customHeight="1">
      <c r="A549" s="113"/>
      <c r="B549" s="113"/>
      <c r="C549" s="113"/>
      <c r="D549" s="113"/>
      <c r="E549" s="113"/>
      <c r="F549" s="113"/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3"/>
      <c r="Z549" s="113"/>
    </row>
    <row r="550" spans="1:26" ht="19.5" customHeight="1">
      <c r="A550" s="113"/>
      <c r="B550" s="113"/>
      <c r="C550" s="113"/>
      <c r="D550" s="113"/>
      <c r="E550" s="113"/>
      <c r="F550" s="113"/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3"/>
      <c r="Z550" s="113"/>
    </row>
    <row r="551" spans="1:26" ht="19.5" customHeight="1">
      <c r="A551" s="113"/>
      <c r="B551" s="113"/>
      <c r="C551" s="113"/>
      <c r="D551" s="113"/>
      <c r="E551" s="113"/>
      <c r="F551" s="113"/>
      <c r="G551" s="113"/>
      <c r="H551" s="113"/>
      <c r="I551" s="113"/>
      <c r="J551" s="113"/>
      <c r="K551" s="113"/>
      <c r="L551" s="113"/>
      <c r="M551" s="113"/>
      <c r="N551" s="113"/>
      <c r="O551" s="113"/>
      <c r="P551" s="113"/>
      <c r="Q551" s="113"/>
      <c r="R551" s="113"/>
      <c r="S551" s="113"/>
      <c r="T551" s="113"/>
      <c r="U551" s="113"/>
      <c r="V551" s="113"/>
      <c r="W551" s="113"/>
      <c r="X551" s="113"/>
      <c r="Y551" s="113"/>
      <c r="Z551" s="113"/>
    </row>
    <row r="552" spans="1:26" ht="19.5" customHeight="1">
      <c r="A552" s="113"/>
      <c r="B552" s="113"/>
      <c r="C552" s="113"/>
      <c r="D552" s="113"/>
      <c r="E552" s="113"/>
      <c r="F552" s="113"/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3"/>
      <c r="Z552" s="113"/>
    </row>
    <row r="553" spans="1:26" ht="19.5" customHeight="1">
      <c r="A553" s="113"/>
      <c r="B553" s="113"/>
      <c r="C553" s="113"/>
      <c r="D553" s="113"/>
      <c r="E553" s="113"/>
      <c r="F553" s="113"/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3"/>
      <c r="Z553" s="113"/>
    </row>
    <row r="554" spans="1:26" ht="19.5" customHeight="1">
      <c r="A554" s="113"/>
      <c r="B554" s="113"/>
      <c r="C554" s="113"/>
      <c r="D554" s="113"/>
      <c r="E554" s="113"/>
      <c r="F554" s="113"/>
      <c r="G554" s="113"/>
      <c r="H554" s="113"/>
      <c r="I554" s="113"/>
      <c r="J554" s="113"/>
      <c r="K554" s="113"/>
      <c r="L554" s="113"/>
      <c r="M554" s="113"/>
      <c r="N554" s="113"/>
      <c r="O554" s="113"/>
      <c r="P554" s="113"/>
      <c r="Q554" s="113"/>
      <c r="R554" s="113"/>
      <c r="S554" s="113"/>
      <c r="T554" s="113"/>
      <c r="U554" s="113"/>
      <c r="V554" s="113"/>
      <c r="W554" s="113"/>
      <c r="X554" s="113"/>
      <c r="Y554" s="113"/>
      <c r="Z554" s="113"/>
    </row>
    <row r="555" spans="1:26" ht="19.5" customHeight="1">
      <c r="A555" s="113"/>
      <c r="B555" s="113"/>
      <c r="C555" s="113"/>
      <c r="D555" s="113"/>
      <c r="E555" s="113"/>
      <c r="F555" s="113"/>
      <c r="G555" s="113"/>
      <c r="H555" s="113"/>
      <c r="I555" s="113"/>
      <c r="J555" s="113"/>
      <c r="K555" s="113"/>
      <c r="L555" s="113"/>
      <c r="M555" s="113"/>
      <c r="N555" s="113"/>
      <c r="O555" s="113"/>
      <c r="P555" s="113"/>
      <c r="Q555" s="113"/>
      <c r="R555" s="113"/>
      <c r="S555" s="113"/>
      <c r="T555" s="113"/>
      <c r="U555" s="113"/>
      <c r="V555" s="113"/>
      <c r="W555" s="113"/>
      <c r="X555" s="113"/>
      <c r="Y555" s="113"/>
      <c r="Z555" s="113"/>
    </row>
    <row r="556" spans="1:26" ht="19.5" customHeight="1">
      <c r="A556" s="113"/>
      <c r="B556" s="113"/>
      <c r="C556" s="113"/>
      <c r="D556" s="113"/>
      <c r="E556" s="113"/>
      <c r="F556" s="113"/>
      <c r="G556" s="113"/>
      <c r="H556" s="113"/>
      <c r="I556" s="113"/>
      <c r="J556" s="113"/>
      <c r="K556" s="113"/>
      <c r="L556" s="113"/>
      <c r="M556" s="113"/>
      <c r="N556" s="113"/>
      <c r="O556" s="113"/>
      <c r="P556" s="113"/>
      <c r="Q556" s="113"/>
      <c r="R556" s="113"/>
      <c r="S556" s="113"/>
      <c r="T556" s="113"/>
      <c r="U556" s="113"/>
      <c r="V556" s="113"/>
      <c r="W556" s="113"/>
      <c r="X556" s="113"/>
      <c r="Y556" s="113"/>
      <c r="Z556" s="113"/>
    </row>
    <row r="557" spans="1:26" ht="19.5" customHeight="1">
      <c r="A557" s="113"/>
      <c r="B557" s="113"/>
      <c r="C557" s="113"/>
      <c r="D557" s="113"/>
      <c r="E557" s="113"/>
      <c r="F557" s="113"/>
      <c r="G557" s="113"/>
      <c r="H557" s="113"/>
      <c r="I557" s="113"/>
      <c r="J557" s="113"/>
      <c r="K557" s="113"/>
      <c r="L557" s="113"/>
      <c r="M557" s="113"/>
      <c r="N557" s="113"/>
      <c r="O557" s="113"/>
      <c r="P557" s="113"/>
      <c r="Q557" s="113"/>
      <c r="R557" s="113"/>
      <c r="S557" s="113"/>
      <c r="T557" s="113"/>
      <c r="U557" s="113"/>
      <c r="V557" s="113"/>
      <c r="W557" s="113"/>
      <c r="X557" s="113"/>
      <c r="Y557" s="113"/>
      <c r="Z557" s="113"/>
    </row>
    <row r="558" spans="1:26" ht="19.5" customHeight="1">
      <c r="A558" s="113"/>
      <c r="B558" s="113"/>
      <c r="C558" s="113"/>
      <c r="D558" s="113"/>
      <c r="E558" s="113"/>
      <c r="F558" s="113"/>
      <c r="G558" s="113"/>
      <c r="H558" s="113"/>
      <c r="I558" s="113"/>
      <c r="J558" s="113"/>
      <c r="K558" s="113"/>
      <c r="L558" s="113"/>
      <c r="M558" s="113"/>
      <c r="N558" s="113"/>
      <c r="O558" s="113"/>
      <c r="P558" s="113"/>
      <c r="Q558" s="113"/>
      <c r="R558" s="113"/>
      <c r="S558" s="113"/>
      <c r="T558" s="113"/>
      <c r="U558" s="113"/>
      <c r="V558" s="113"/>
      <c r="W558" s="113"/>
      <c r="X558" s="113"/>
      <c r="Y558" s="113"/>
      <c r="Z558" s="113"/>
    </row>
    <row r="559" spans="1:26" ht="19.5" customHeight="1">
      <c r="A559" s="113"/>
      <c r="B559" s="113"/>
      <c r="C559" s="113"/>
      <c r="D559" s="113"/>
      <c r="E559" s="113"/>
      <c r="F559" s="113"/>
      <c r="G559" s="113"/>
      <c r="H559" s="113"/>
      <c r="I559" s="113"/>
      <c r="J559" s="113"/>
      <c r="K559" s="113"/>
      <c r="L559" s="113"/>
      <c r="M559" s="113"/>
      <c r="N559" s="113"/>
      <c r="O559" s="113"/>
      <c r="P559" s="113"/>
      <c r="Q559" s="113"/>
      <c r="R559" s="113"/>
      <c r="S559" s="113"/>
      <c r="T559" s="113"/>
      <c r="U559" s="113"/>
      <c r="V559" s="113"/>
      <c r="W559" s="113"/>
      <c r="X559" s="113"/>
      <c r="Y559" s="113"/>
      <c r="Z559" s="113"/>
    </row>
    <row r="560" spans="1:26" ht="19.5" customHeight="1">
      <c r="A560" s="113"/>
      <c r="B560" s="113"/>
      <c r="C560" s="113"/>
      <c r="D560" s="113"/>
      <c r="E560" s="113"/>
      <c r="F560" s="113"/>
      <c r="G560" s="113"/>
      <c r="H560" s="113"/>
      <c r="I560" s="113"/>
      <c r="J560" s="113"/>
      <c r="K560" s="113"/>
      <c r="L560" s="113"/>
      <c r="M560" s="113"/>
      <c r="N560" s="113"/>
      <c r="O560" s="113"/>
      <c r="P560" s="113"/>
      <c r="Q560" s="113"/>
      <c r="R560" s="113"/>
      <c r="S560" s="113"/>
      <c r="T560" s="113"/>
      <c r="U560" s="113"/>
      <c r="V560" s="113"/>
      <c r="W560" s="113"/>
      <c r="X560" s="113"/>
      <c r="Y560" s="113"/>
      <c r="Z560" s="113"/>
    </row>
    <row r="561" spans="1:26" ht="19.5" customHeight="1">
      <c r="A561" s="113"/>
      <c r="B561" s="113"/>
      <c r="C561" s="113"/>
      <c r="D561" s="113"/>
      <c r="E561" s="113"/>
      <c r="F561" s="113"/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3"/>
      <c r="Z561" s="113"/>
    </row>
    <row r="562" spans="1:26" ht="19.5" customHeight="1">
      <c r="A562" s="113"/>
      <c r="B562" s="113"/>
      <c r="C562" s="113"/>
      <c r="D562" s="113"/>
      <c r="E562" s="113"/>
      <c r="F562" s="113"/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3"/>
      <c r="Z562" s="113"/>
    </row>
    <row r="563" spans="1:26" ht="19.5" customHeight="1">
      <c r="A563" s="113"/>
      <c r="B563" s="113"/>
      <c r="C563" s="113"/>
      <c r="D563" s="113"/>
      <c r="E563" s="113"/>
      <c r="F563" s="113"/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3"/>
      <c r="Z563" s="113"/>
    </row>
    <row r="564" spans="1:26" ht="19.5" customHeight="1">
      <c r="A564" s="113"/>
      <c r="B564" s="113"/>
      <c r="C564" s="113"/>
      <c r="D564" s="113"/>
      <c r="E564" s="113"/>
      <c r="F564" s="113"/>
      <c r="G564" s="113"/>
      <c r="H564" s="113"/>
      <c r="I564" s="113"/>
      <c r="J564" s="113"/>
      <c r="K564" s="113"/>
      <c r="L564" s="113"/>
      <c r="M564" s="113"/>
      <c r="N564" s="113"/>
      <c r="O564" s="113"/>
      <c r="P564" s="113"/>
      <c r="Q564" s="113"/>
      <c r="R564" s="113"/>
      <c r="S564" s="113"/>
      <c r="T564" s="113"/>
      <c r="U564" s="113"/>
      <c r="V564" s="113"/>
      <c r="W564" s="113"/>
      <c r="X564" s="113"/>
      <c r="Y564" s="113"/>
      <c r="Z564" s="113"/>
    </row>
    <row r="565" spans="1:26" ht="19.5" customHeight="1">
      <c r="A565" s="113"/>
      <c r="B565" s="113"/>
      <c r="C565" s="113"/>
      <c r="D565" s="113"/>
      <c r="E565" s="113"/>
      <c r="F565" s="113"/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3"/>
      <c r="Z565" s="113"/>
    </row>
    <row r="566" spans="1:26" ht="19.5" customHeight="1">
      <c r="A566" s="113"/>
      <c r="B566" s="113"/>
      <c r="C566" s="113"/>
      <c r="D566" s="113"/>
      <c r="E566" s="113"/>
      <c r="F566" s="113"/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3"/>
      <c r="Z566" s="113"/>
    </row>
    <row r="567" spans="1:26" ht="19.5" customHeight="1">
      <c r="A567" s="113"/>
      <c r="B567" s="113"/>
      <c r="C567" s="113"/>
      <c r="D567" s="113"/>
      <c r="E567" s="113"/>
      <c r="F567" s="113"/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3"/>
      <c r="Z567" s="113"/>
    </row>
    <row r="568" spans="1:26" ht="19.5" customHeight="1">
      <c r="A568" s="113"/>
      <c r="B568" s="113"/>
      <c r="C568" s="113"/>
      <c r="D568" s="113"/>
      <c r="E568" s="113"/>
      <c r="F568" s="113"/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3"/>
      <c r="Z568" s="113"/>
    </row>
    <row r="569" spans="1:26" ht="19.5" customHeight="1">
      <c r="A569" s="113"/>
      <c r="B569" s="113"/>
      <c r="C569" s="113"/>
      <c r="D569" s="113"/>
      <c r="E569" s="113"/>
      <c r="F569" s="113"/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3"/>
      <c r="Z569" s="113"/>
    </row>
    <row r="570" spans="1:26" ht="19.5" customHeight="1">
      <c r="A570" s="113"/>
      <c r="B570" s="113"/>
      <c r="C570" s="113"/>
      <c r="D570" s="113"/>
      <c r="E570" s="113"/>
      <c r="F570" s="113"/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3"/>
      <c r="Z570" s="113"/>
    </row>
    <row r="571" spans="1:26" ht="19.5" customHeight="1">
      <c r="A571" s="113"/>
      <c r="B571" s="113"/>
      <c r="C571" s="113"/>
      <c r="D571" s="113"/>
      <c r="E571" s="113"/>
      <c r="F571" s="113"/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3"/>
      <c r="Z571" s="113"/>
    </row>
    <row r="572" spans="1:26" ht="19.5" customHeight="1">
      <c r="A572" s="113"/>
      <c r="B572" s="113"/>
      <c r="C572" s="113"/>
      <c r="D572" s="113"/>
      <c r="E572" s="113"/>
      <c r="F572" s="113"/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3"/>
      <c r="Z572" s="113"/>
    </row>
    <row r="573" spans="1:26" ht="19.5" customHeight="1">
      <c r="A573" s="113"/>
      <c r="B573" s="113"/>
      <c r="C573" s="113"/>
      <c r="D573" s="113"/>
      <c r="E573" s="113"/>
      <c r="F573" s="113"/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3"/>
      <c r="Z573" s="113"/>
    </row>
    <row r="574" spans="1:26" ht="19.5" customHeight="1">
      <c r="A574" s="113"/>
      <c r="B574" s="113"/>
      <c r="C574" s="113"/>
      <c r="D574" s="113"/>
      <c r="E574" s="113"/>
      <c r="F574" s="113"/>
      <c r="G574" s="113"/>
      <c r="H574" s="113"/>
      <c r="I574" s="113"/>
      <c r="J574" s="113"/>
      <c r="K574" s="113"/>
      <c r="L574" s="113"/>
      <c r="M574" s="113"/>
      <c r="N574" s="113"/>
      <c r="O574" s="113"/>
      <c r="P574" s="113"/>
      <c r="Q574" s="113"/>
      <c r="R574" s="113"/>
      <c r="S574" s="113"/>
      <c r="T574" s="113"/>
      <c r="U574" s="113"/>
      <c r="V574" s="113"/>
      <c r="W574" s="113"/>
      <c r="X574" s="113"/>
      <c r="Y574" s="113"/>
      <c r="Z574" s="113"/>
    </row>
    <row r="575" spans="1:26" ht="19.5" customHeight="1">
      <c r="A575" s="113"/>
      <c r="B575" s="113"/>
      <c r="C575" s="113"/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3"/>
      <c r="Z575" s="113"/>
    </row>
    <row r="576" spans="1:26" ht="19.5" customHeight="1">
      <c r="A576" s="113"/>
      <c r="B576" s="113"/>
      <c r="C576" s="113"/>
      <c r="D576" s="113"/>
      <c r="E576" s="113"/>
      <c r="F576" s="113"/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3"/>
      <c r="Z576" s="113"/>
    </row>
    <row r="577" spans="1:26" ht="19.5" customHeight="1">
      <c r="A577" s="113"/>
      <c r="B577" s="113"/>
      <c r="C577" s="113"/>
      <c r="D577" s="113"/>
      <c r="E577" s="113"/>
      <c r="F577" s="113"/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3"/>
      <c r="Z577" s="113"/>
    </row>
    <row r="578" spans="1:26" ht="19.5" customHeight="1">
      <c r="A578" s="113"/>
      <c r="B578" s="113"/>
      <c r="C578" s="113"/>
      <c r="D578" s="113"/>
      <c r="E578" s="113"/>
      <c r="F578" s="113"/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3"/>
      <c r="Z578" s="113"/>
    </row>
    <row r="579" spans="1:26" ht="19.5" customHeight="1">
      <c r="A579" s="113"/>
      <c r="B579" s="113"/>
      <c r="C579" s="113"/>
      <c r="D579" s="113"/>
      <c r="E579" s="113"/>
      <c r="F579" s="113"/>
      <c r="G579" s="113"/>
      <c r="H579" s="113"/>
      <c r="I579" s="113"/>
      <c r="J579" s="113"/>
      <c r="K579" s="113"/>
      <c r="L579" s="113"/>
      <c r="M579" s="113"/>
      <c r="N579" s="113"/>
      <c r="O579" s="113"/>
      <c r="P579" s="113"/>
      <c r="Q579" s="113"/>
      <c r="R579" s="113"/>
      <c r="S579" s="113"/>
      <c r="T579" s="113"/>
      <c r="U579" s="113"/>
      <c r="V579" s="113"/>
      <c r="W579" s="113"/>
      <c r="X579" s="113"/>
      <c r="Y579" s="113"/>
      <c r="Z579" s="113"/>
    </row>
    <row r="580" spans="1:26" ht="19.5" customHeight="1">
      <c r="A580" s="113"/>
      <c r="B580" s="113"/>
      <c r="C580" s="113"/>
      <c r="D580" s="113"/>
      <c r="E580" s="113"/>
      <c r="F580" s="113"/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3"/>
      <c r="Z580" s="113"/>
    </row>
    <row r="581" spans="1:26" ht="19.5" customHeight="1">
      <c r="A581" s="113"/>
      <c r="B581" s="113"/>
      <c r="C581" s="113"/>
      <c r="D581" s="113"/>
      <c r="E581" s="113"/>
      <c r="F581" s="113"/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3"/>
      <c r="Z581" s="113"/>
    </row>
    <row r="582" spans="1:26" ht="19.5" customHeight="1">
      <c r="A582" s="113"/>
      <c r="B582" s="113"/>
      <c r="C582" s="113"/>
      <c r="D582" s="113"/>
      <c r="E582" s="113"/>
      <c r="F582" s="113"/>
      <c r="G582" s="113"/>
      <c r="H582" s="113"/>
      <c r="I582" s="113"/>
      <c r="J582" s="113"/>
      <c r="K582" s="113"/>
      <c r="L582" s="113"/>
      <c r="M582" s="113"/>
      <c r="N582" s="113"/>
      <c r="O582" s="113"/>
      <c r="P582" s="113"/>
      <c r="Q582" s="113"/>
      <c r="R582" s="113"/>
      <c r="S582" s="113"/>
      <c r="T582" s="113"/>
      <c r="U582" s="113"/>
      <c r="V582" s="113"/>
      <c r="W582" s="113"/>
      <c r="X582" s="113"/>
      <c r="Y582" s="113"/>
      <c r="Z582" s="113"/>
    </row>
    <row r="583" spans="1:26" ht="19.5" customHeight="1">
      <c r="A583" s="113"/>
      <c r="B583" s="113"/>
      <c r="C583" s="113"/>
      <c r="D583" s="113"/>
      <c r="E583" s="113"/>
      <c r="F583" s="113"/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3"/>
      <c r="Z583" s="113"/>
    </row>
    <row r="584" spans="1:26" ht="19.5" customHeight="1">
      <c r="A584" s="113"/>
      <c r="B584" s="113"/>
      <c r="C584" s="113"/>
      <c r="D584" s="113"/>
      <c r="E584" s="113"/>
      <c r="F584" s="113"/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3"/>
      <c r="Z584" s="113"/>
    </row>
    <row r="585" spans="1:26" ht="19.5" customHeight="1">
      <c r="A585" s="113"/>
      <c r="B585" s="113"/>
      <c r="C585" s="113"/>
      <c r="D585" s="113"/>
      <c r="E585" s="113"/>
      <c r="F585" s="113"/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3"/>
      <c r="Z585" s="113"/>
    </row>
    <row r="586" spans="1:26" ht="19.5" customHeight="1">
      <c r="A586" s="113"/>
      <c r="B586" s="113"/>
      <c r="C586" s="113"/>
      <c r="D586" s="113"/>
      <c r="E586" s="113"/>
      <c r="F586" s="113"/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3"/>
      <c r="Z586" s="113"/>
    </row>
    <row r="587" spans="1:26" ht="19.5" customHeight="1">
      <c r="A587" s="113"/>
      <c r="B587" s="113"/>
      <c r="C587" s="113"/>
      <c r="D587" s="113"/>
      <c r="E587" s="113"/>
      <c r="F587" s="113"/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3"/>
      <c r="Z587" s="113"/>
    </row>
    <row r="588" spans="1:26" ht="19.5" customHeight="1">
      <c r="A588" s="113"/>
      <c r="B588" s="113"/>
      <c r="C588" s="113"/>
      <c r="D588" s="113"/>
      <c r="E588" s="113"/>
      <c r="F588" s="113"/>
      <c r="G588" s="113"/>
      <c r="H588" s="113"/>
      <c r="I588" s="113"/>
      <c r="J588" s="113"/>
      <c r="K588" s="113"/>
      <c r="L588" s="113"/>
      <c r="M588" s="113"/>
      <c r="N588" s="113"/>
      <c r="O588" s="113"/>
      <c r="P588" s="113"/>
      <c r="Q588" s="113"/>
      <c r="R588" s="113"/>
      <c r="S588" s="113"/>
      <c r="T588" s="113"/>
      <c r="U588" s="113"/>
      <c r="V588" s="113"/>
      <c r="W588" s="113"/>
      <c r="X588" s="113"/>
      <c r="Y588" s="113"/>
      <c r="Z588" s="113"/>
    </row>
    <row r="589" spans="1:26" ht="19.5" customHeight="1">
      <c r="A589" s="113"/>
      <c r="B589" s="113"/>
      <c r="C589" s="113"/>
      <c r="D589" s="113"/>
      <c r="E589" s="113"/>
      <c r="F589" s="113"/>
      <c r="G589" s="113"/>
      <c r="H589" s="113"/>
      <c r="I589" s="113"/>
      <c r="J589" s="113"/>
      <c r="K589" s="113"/>
      <c r="L589" s="113"/>
      <c r="M589" s="113"/>
      <c r="N589" s="113"/>
      <c r="O589" s="113"/>
      <c r="P589" s="113"/>
      <c r="Q589" s="113"/>
      <c r="R589" s="113"/>
      <c r="S589" s="113"/>
      <c r="T589" s="113"/>
      <c r="U589" s="113"/>
      <c r="V589" s="113"/>
      <c r="W589" s="113"/>
      <c r="X589" s="113"/>
      <c r="Y589" s="113"/>
      <c r="Z589" s="113"/>
    </row>
    <row r="590" spans="1:26" ht="19.5" customHeight="1">
      <c r="A590" s="113"/>
      <c r="B590" s="113"/>
      <c r="C590" s="113"/>
      <c r="D590" s="113"/>
      <c r="E590" s="113"/>
      <c r="F590" s="113"/>
      <c r="G590" s="113"/>
      <c r="H590" s="113"/>
      <c r="I590" s="113"/>
      <c r="J590" s="113"/>
      <c r="K590" s="113"/>
      <c r="L590" s="113"/>
      <c r="M590" s="113"/>
      <c r="N590" s="113"/>
      <c r="O590" s="113"/>
      <c r="P590" s="113"/>
      <c r="Q590" s="113"/>
      <c r="R590" s="113"/>
      <c r="S590" s="113"/>
      <c r="T590" s="113"/>
      <c r="U590" s="113"/>
      <c r="V590" s="113"/>
      <c r="W590" s="113"/>
      <c r="X590" s="113"/>
      <c r="Y590" s="113"/>
      <c r="Z590" s="113"/>
    </row>
    <row r="591" spans="1:26" ht="19.5" customHeight="1">
      <c r="A591" s="113"/>
      <c r="B591" s="113"/>
      <c r="C591" s="113"/>
      <c r="D591" s="113"/>
      <c r="E591" s="113"/>
      <c r="F591" s="113"/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3"/>
      <c r="Z591" s="113"/>
    </row>
    <row r="592" spans="1:26" ht="19.5" customHeight="1">
      <c r="A592" s="113"/>
      <c r="B592" s="113"/>
      <c r="C592" s="113"/>
      <c r="D592" s="113"/>
      <c r="E592" s="113"/>
      <c r="F592" s="113"/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3"/>
      <c r="Z592" s="113"/>
    </row>
    <row r="593" spans="1:26" ht="19.5" customHeight="1">
      <c r="A593" s="113"/>
      <c r="B593" s="113"/>
      <c r="C593" s="113"/>
      <c r="D593" s="113"/>
      <c r="E593" s="113"/>
      <c r="F593" s="113"/>
      <c r="G593" s="113"/>
      <c r="H593" s="113"/>
      <c r="I593" s="113"/>
      <c r="J593" s="113"/>
      <c r="K593" s="113"/>
      <c r="L593" s="113"/>
      <c r="M593" s="113"/>
      <c r="N593" s="113"/>
      <c r="O593" s="113"/>
      <c r="P593" s="113"/>
      <c r="Q593" s="113"/>
      <c r="R593" s="113"/>
      <c r="S593" s="113"/>
      <c r="T593" s="113"/>
      <c r="U593" s="113"/>
      <c r="V593" s="113"/>
      <c r="W593" s="113"/>
      <c r="X593" s="113"/>
      <c r="Y593" s="113"/>
      <c r="Z593" s="113"/>
    </row>
    <row r="594" spans="1:26" ht="19.5" customHeight="1">
      <c r="A594" s="113"/>
      <c r="B594" s="113"/>
      <c r="C594" s="113"/>
      <c r="D594" s="113"/>
      <c r="E594" s="113"/>
      <c r="F594" s="113"/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3"/>
      <c r="Z594" s="113"/>
    </row>
    <row r="595" spans="1:26" ht="19.5" customHeight="1">
      <c r="A595" s="113"/>
      <c r="B595" s="113"/>
      <c r="C595" s="113"/>
      <c r="D595" s="113"/>
      <c r="E595" s="113"/>
      <c r="F595" s="113"/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3"/>
      <c r="Z595" s="113"/>
    </row>
    <row r="596" spans="1:26" ht="19.5" customHeight="1">
      <c r="A596" s="113"/>
      <c r="B596" s="113"/>
      <c r="C596" s="113"/>
      <c r="D596" s="113"/>
      <c r="E596" s="113"/>
      <c r="F596" s="113"/>
      <c r="G596" s="113"/>
      <c r="H596" s="113"/>
      <c r="I596" s="113"/>
      <c r="J596" s="113"/>
      <c r="K596" s="113"/>
      <c r="L596" s="113"/>
      <c r="M596" s="113"/>
      <c r="N596" s="113"/>
      <c r="O596" s="113"/>
      <c r="P596" s="113"/>
      <c r="Q596" s="113"/>
      <c r="R596" s="113"/>
      <c r="S596" s="113"/>
      <c r="T596" s="113"/>
      <c r="U596" s="113"/>
      <c r="V596" s="113"/>
      <c r="W596" s="113"/>
      <c r="X596" s="113"/>
      <c r="Y596" s="113"/>
      <c r="Z596" s="113"/>
    </row>
    <row r="597" spans="1:26" ht="19.5" customHeight="1">
      <c r="A597" s="113"/>
      <c r="B597" s="113"/>
      <c r="C597" s="113"/>
      <c r="D597" s="113"/>
      <c r="E597" s="113"/>
      <c r="F597" s="113"/>
      <c r="G597" s="113"/>
      <c r="H597" s="113"/>
      <c r="I597" s="113"/>
      <c r="J597" s="113"/>
      <c r="K597" s="113"/>
      <c r="L597" s="113"/>
      <c r="M597" s="113"/>
      <c r="N597" s="113"/>
      <c r="O597" s="113"/>
      <c r="P597" s="113"/>
      <c r="Q597" s="113"/>
      <c r="R597" s="113"/>
      <c r="S597" s="113"/>
      <c r="T597" s="113"/>
      <c r="U597" s="113"/>
      <c r="V597" s="113"/>
      <c r="W597" s="113"/>
      <c r="X597" s="113"/>
      <c r="Y597" s="113"/>
      <c r="Z597" s="113"/>
    </row>
    <row r="598" spans="1:26" ht="19.5" customHeight="1">
      <c r="A598" s="113"/>
      <c r="B598" s="113"/>
      <c r="C598" s="113"/>
      <c r="D598" s="113"/>
      <c r="E598" s="113"/>
      <c r="F598" s="113"/>
      <c r="G598" s="113"/>
      <c r="H598" s="113"/>
      <c r="I598" s="113"/>
      <c r="J598" s="113"/>
      <c r="K598" s="113"/>
      <c r="L598" s="113"/>
      <c r="M598" s="113"/>
      <c r="N598" s="113"/>
      <c r="O598" s="113"/>
      <c r="P598" s="113"/>
      <c r="Q598" s="113"/>
      <c r="R598" s="113"/>
      <c r="S598" s="113"/>
      <c r="T598" s="113"/>
      <c r="U598" s="113"/>
      <c r="V598" s="113"/>
      <c r="W598" s="113"/>
      <c r="X598" s="113"/>
      <c r="Y598" s="113"/>
      <c r="Z598" s="113"/>
    </row>
    <row r="599" spans="1:26" ht="19.5" customHeight="1">
      <c r="A599" s="113"/>
      <c r="B599" s="113"/>
      <c r="C599" s="113"/>
      <c r="D599" s="113"/>
      <c r="E599" s="113"/>
      <c r="F599" s="113"/>
      <c r="G599" s="113"/>
      <c r="H599" s="113"/>
      <c r="I599" s="113"/>
      <c r="J599" s="113"/>
      <c r="K599" s="113"/>
      <c r="L599" s="113"/>
      <c r="M599" s="113"/>
      <c r="N599" s="113"/>
      <c r="O599" s="113"/>
      <c r="P599" s="113"/>
      <c r="Q599" s="113"/>
      <c r="R599" s="113"/>
      <c r="S599" s="113"/>
      <c r="T599" s="113"/>
      <c r="U599" s="113"/>
      <c r="V599" s="113"/>
      <c r="W599" s="113"/>
      <c r="X599" s="113"/>
      <c r="Y599" s="113"/>
      <c r="Z599" s="113"/>
    </row>
    <row r="600" spans="1:26" ht="19.5" customHeight="1">
      <c r="A600" s="113"/>
      <c r="B600" s="113"/>
      <c r="C600" s="113"/>
      <c r="D600" s="113"/>
      <c r="E600" s="113"/>
      <c r="F600" s="113"/>
      <c r="G600" s="113"/>
      <c r="H600" s="113"/>
      <c r="I600" s="113"/>
      <c r="J600" s="113"/>
      <c r="K600" s="113"/>
      <c r="L600" s="113"/>
      <c r="M600" s="113"/>
      <c r="N600" s="113"/>
      <c r="O600" s="113"/>
      <c r="P600" s="113"/>
      <c r="Q600" s="113"/>
      <c r="R600" s="113"/>
      <c r="S600" s="113"/>
      <c r="T600" s="113"/>
      <c r="U600" s="113"/>
      <c r="V600" s="113"/>
      <c r="W600" s="113"/>
      <c r="X600" s="113"/>
      <c r="Y600" s="113"/>
      <c r="Z600" s="113"/>
    </row>
    <row r="601" spans="1:26" ht="19.5" customHeight="1">
      <c r="A601" s="113"/>
      <c r="B601" s="113"/>
      <c r="C601" s="113"/>
      <c r="D601" s="113"/>
      <c r="E601" s="113"/>
      <c r="F601" s="113"/>
      <c r="G601" s="113"/>
      <c r="H601" s="113"/>
      <c r="I601" s="113"/>
      <c r="J601" s="113"/>
      <c r="K601" s="113"/>
      <c r="L601" s="113"/>
      <c r="M601" s="113"/>
      <c r="N601" s="113"/>
      <c r="O601" s="113"/>
      <c r="P601" s="113"/>
      <c r="Q601" s="113"/>
      <c r="R601" s="113"/>
      <c r="S601" s="113"/>
      <c r="T601" s="113"/>
      <c r="U601" s="113"/>
      <c r="V601" s="113"/>
      <c r="W601" s="113"/>
      <c r="X601" s="113"/>
      <c r="Y601" s="113"/>
      <c r="Z601" s="113"/>
    </row>
    <row r="602" spans="1:26" ht="19.5" customHeight="1">
      <c r="A602" s="113"/>
      <c r="B602" s="113"/>
      <c r="C602" s="113"/>
      <c r="D602" s="113"/>
      <c r="E602" s="113"/>
      <c r="F602" s="113"/>
      <c r="G602" s="113"/>
      <c r="H602" s="113"/>
      <c r="I602" s="113"/>
      <c r="J602" s="113"/>
      <c r="K602" s="113"/>
      <c r="L602" s="113"/>
      <c r="M602" s="113"/>
      <c r="N602" s="113"/>
      <c r="O602" s="113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</row>
    <row r="603" spans="1:26" ht="19.5" customHeight="1">
      <c r="A603" s="113"/>
      <c r="B603" s="113"/>
      <c r="C603" s="113"/>
      <c r="D603" s="113"/>
      <c r="E603" s="113"/>
      <c r="F603" s="113"/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</row>
    <row r="604" spans="1:26" ht="19.5" customHeight="1">
      <c r="A604" s="113"/>
      <c r="B604" s="113"/>
      <c r="C604" s="113"/>
      <c r="D604" s="113"/>
      <c r="E604" s="113"/>
      <c r="F604" s="113"/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3"/>
      <c r="Z604" s="113"/>
    </row>
    <row r="605" spans="1:26" ht="19.5" customHeight="1">
      <c r="A605" s="113"/>
      <c r="B605" s="113"/>
      <c r="C605" s="113"/>
      <c r="D605" s="113"/>
      <c r="E605" s="113"/>
      <c r="F605" s="113"/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3"/>
      <c r="Z605" s="113"/>
    </row>
    <row r="606" spans="1:26" ht="19.5" customHeight="1">
      <c r="A606" s="113"/>
      <c r="B606" s="113"/>
      <c r="C606" s="113"/>
      <c r="D606" s="113"/>
      <c r="E606" s="113"/>
      <c r="F606" s="113"/>
      <c r="G606" s="113"/>
      <c r="H606" s="113"/>
      <c r="I606" s="113"/>
      <c r="J606" s="113"/>
      <c r="K606" s="113"/>
      <c r="L606" s="113"/>
      <c r="M606" s="113"/>
      <c r="N606" s="113"/>
      <c r="O606" s="113"/>
      <c r="P606" s="113"/>
      <c r="Q606" s="113"/>
      <c r="R606" s="113"/>
      <c r="S606" s="113"/>
      <c r="T606" s="113"/>
      <c r="U606" s="113"/>
      <c r="V606" s="113"/>
      <c r="W606" s="113"/>
      <c r="X606" s="113"/>
      <c r="Y606" s="113"/>
      <c r="Z606" s="113"/>
    </row>
    <row r="607" spans="1:26" ht="19.5" customHeight="1">
      <c r="A607" s="113"/>
      <c r="B607" s="113"/>
      <c r="C607" s="113"/>
      <c r="D607" s="113"/>
      <c r="E607" s="113"/>
      <c r="F607" s="113"/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3"/>
      <c r="Z607" s="113"/>
    </row>
    <row r="608" spans="1:26" ht="19.5" customHeight="1">
      <c r="A608" s="113"/>
      <c r="B608" s="113"/>
      <c r="C608" s="113"/>
      <c r="D608" s="113"/>
      <c r="E608" s="113"/>
      <c r="F608" s="113"/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3"/>
      <c r="Z608" s="113"/>
    </row>
    <row r="609" spans="1:26" ht="19.5" customHeight="1">
      <c r="A609" s="113"/>
      <c r="B609" s="113"/>
      <c r="C609" s="113"/>
      <c r="D609" s="113"/>
      <c r="E609" s="113"/>
      <c r="F609" s="113"/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3"/>
      <c r="Z609" s="113"/>
    </row>
    <row r="610" spans="1:26" ht="19.5" customHeight="1">
      <c r="A610" s="113"/>
      <c r="B610" s="113"/>
      <c r="C610" s="113"/>
      <c r="D610" s="113"/>
      <c r="E610" s="113"/>
      <c r="F610" s="113"/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3"/>
      <c r="Z610" s="113"/>
    </row>
    <row r="611" spans="1:26" ht="19.5" customHeight="1">
      <c r="A611" s="113"/>
      <c r="B611" s="113"/>
      <c r="C611" s="113"/>
      <c r="D611" s="113"/>
      <c r="E611" s="113"/>
      <c r="F611" s="113"/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3"/>
      <c r="Z611" s="113"/>
    </row>
    <row r="612" spans="1:26" ht="19.5" customHeight="1">
      <c r="A612" s="113"/>
      <c r="B612" s="113"/>
      <c r="C612" s="113"/>
      <c r="D612" s="113"/>
      <c r="E612" s="113"/>
      <c r="F612" s="113"/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3"/>
      <c r="Z612" s="113"/>
    </row>
    <row r="613" spans="1:26" ht="19.5" customHeight="1">
      <c r="A613" s="113"/>
      <c r="B613" s="113"/>
      <c r="C613" s="113"/>
      <c r="D613" s="113"/>
      <c r="E613" s="113"/>
      <c r="F613" s="113"/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3"/>
      <c r="Z613" s="113"/>
    </row>
    <row r="614" spans="1:26" ht="19.5" customHeight="1">
      <c r="A614" s="113"/>
      <c r="B614" s="113"/>
      <c r="C614" s="113"/>
      <c r="D614" s="113"/>
      <c r="E614" s="113"/>
      <c r="F614" s="113"/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3"/>
      <c r="Z614" s="113"/>
    </row>
    <row r="615" spans="1:26" ht="19.5" customHeight="1">
      <c r="A615" s="113"/>
      <c r="B615" s="113"/>
      <c r="C615" s="113"/>
      <c r="D615" s="113"/>
      <c r="E615" s="113"/>
      <c r="F615" s="113"/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3"/>
      <c r="Z615" s="113"/>
    </row>
    <row r="616" spans="1:26" ht="19.5" customHeight="1">
      <c r="A616" s="113"/>
      <c r="B616" s="113"/>
      <c r="C616" s="113"/>
      <c r="D616" s="113"/>
      <c r="E616" s="113"/>
      <c r="F616" s="113"/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3"/>
      <c r="Z616" s="113"/>
    </row>
    <row r="617" spans="1:26" ht="19.5" customHeight="1">
      <c r="A617" s="113"/>
      <c r="B617" s="113"/>
      <c r="C617" s="113"/>
      <c r="D617" s="113"/>
      <c r="E617" s="113"/>
      <c r="F617" s="113"/>
      <c r="G617" s="113"/>
      <c r="H617" s="113"/>
      <c r="I617" s="113"/>
      <c r="J617" s="113"/>
      <c r="K617" s="113"/>
      <c r="L617" s="113"/>
      <c r="M617" s="113"/>
      <c r="N617" s="113"/>
      <c r="O617" s="113"/>
      <c r="P617" s="113"/>
      <c r="Q617" s="113"/>
      <c r="R617" s="113"/>
      <c r="S617" s="113"/>
      <c r="T617" s="113"/>
      <c r="U617" s="113"/>
      <c r="V617" s="113"/>
      <c r="W617" s="113"/>
      <c r="X617" s="113"/>
      <c r="Y617" s="113"/>
      <c r="Z617" s="113"/>
    </row>
    <row r="618" spans="1:26" ht="19.5" customHeight="1">
      <c r="A618" s="113"/>
      <c r="B618" s="113"/>
      <c r="C618" s="113"/>
      <c r="D618" s="113"/>
      <c r="E618" s="113"/>
      <c r="F618" s="113"/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3"/>
      <c r="Z618" s="113"/>
    </row>
    <row r="619" spans="1:26" ht="19.5" customHeight="1">
      <c r="A619" s="113"/>
      <c r="B619" s="113"/>
      <c r="C619" s="113"/>
      <c r="D619" s="113"/>
      <c r="E619" s="113"/>
      <c r="F619" s="113"/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3"/>
      <c r="Z619" s="113"/>
    </row>
    <row r="620" spans="1:26" ht="19.5" customHeight="1">
      <c r="A620" s="113"/>
      <c r="B620" s="113"/>
      <c r="C620" s="113"/>
      <c r="D620" s="113"/>
      <c r="E620" s="113"/>
      <c r="F620" s="113"/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3"/>
      <c r="Z620" s="113"/>
    </row>
    <row r="621" spans="1:26" ht="19.5" customHeight="1">
      <c r="A621" s="113"/>
      <c r="B621" s="113"/>
      <c r="C621" s="113"/>
      <c r="D621" s="113"/>
      <c r="E621" s="113"/>
      <c r="F621" s="113"/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3"/>
      <c r="Z621" s="113"/>
    </row>
    <row r="622" spans="1:26" ht="19.5" customHeight="1">
      <c r="A622" s="113"/>
      <c r="B622" s="113"/>
      <c r="C622" s="113"/>
      <c r="D622" s="113"/>
      <c r="E622" s="113"/>
      <c r="F622" s="113"/>
      <c r="G622" s="113"/>
      <c r="H622" s="113"/>
      <c r="I622" s="113"/>
      <c r="J622" s="113"/>
      <c r="K622" s="113"/>
      <c r="L622" s="113"/>
      <c r="M622" s="113"/>
      <c r="N622" s="113"/>
      <c r="O622" s="113"/>
      <c r="P622" s="113"/>
      <c r="Q622" s="113"/>
      <c r="R622" s="113"/>
      <c r="S622" s="113"/>
      <c r="T622" s="113"/>
      <c r="U622" s="113"/>
      <c r="V622" s="113"/>
      <c r="W622" s="113"/>
      <c r="X622" s="113"/>
      <c r="Y622" s="113"/>
      <c r="Z622" s="113"/>
    </row>
    <row r="623" spans="1:26" ht="19.5" customHeight="1">
      <c r="A623" s="113"/>
      <c r="B623" s="113"/>
      <c r="C623" s="113"/>
      <c r="D623" s="113"/>
      <c r="E623" s="113"/>
      <c r="F623" s="113"/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3"/>
      <c r="Z623" s="113"/>
    </row>
    <row r="624" spans="1:26" ht="19.5" customHeight="1">
      <c r="A624" s="113"/>
      <c r="B624" s="113"/>
      <c r="C624" s="113"/>
      <c r="D624" s="113"/>
      <c r="E624" s="113"/>
      <c r="F624" s="113"/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3"/>
      <c r="Z624" s="113"/>
    </row>
    <row r="625" spans="1:26" ht="19.5" customHeight="1">
      <c r="A625" s="113"/>
      <c r="B625" s="113"/>
      <c r="C625" s="113"/>
      <c r="D625" s="113"/>
      <c r="E625" s="113"/>
      <c r="F625" s="113"/>
      <c r="G625" s="113"/>
      <c r="H625" s="113"/>
      <c r="I625" s="113"/>
      <c r="J625" s="113"/>
      <c r="K625" s="113"/>
      <c r="L625" s="113"/>
      <c r="M625" s="113"/>
      <c r="N625" s="113"/>
      <c r="O625" s="113"/>
      <c r="P625" s="113"/>
      <c r="Q625" s="113"/>
      <c r="R625" s="113"/>
      <c r="S625" s="113"/>
      <c r="T625" s="113"/>
      <c r="U625" s="113"/>
      <c r="V625" s="113"/>
      <c r="W625" s="113"/>
      <c r="X625" s="113"/>
      <c r="Y625" s="113"/>
      <c r="Z625" s="113"/>
    </row>
    <row r="626" spans="1:26" ht="19.5" customHeight="1">
      <c r="A626" s="113"/>
      <c r="B626" s="113"/>
      <c r="C626" s="113"/>
      <c r="D626" s="113"/>
      <c r="E626" s="113"/>
      <c r="F626" s="113"/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3"/>
      <c r="Z626" s="113"/>
    </row>
    <row r="627" spans="1:26" ht="19.5" customHeight="1">
      <c r="A627" s="113"/>
      <c r="B627" s="113"/>
      <c r="C627" s="113"/>
      <c r="D627" s="113"/>
      <c r="E627" s="113"/>
      <c r="F627" s="113"/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</row>
    <row r="628" spans="1:26" ht="19.5" customHeight="1">
      <c r="A628" s="113"/>
      <c r="B628" s="113"/>
      <c r="C628" s="113"/>
      <c r="D628" s="113"/>
      <c r="E628" s="113"/>
      <c r="F628" s="113"/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3"/>
      <c r="Z628" s="113"/>
    </row>
    <row r="629" spans="1:26" ht="19.5" customHeight="1">
      <c r="A629" s="113"/>
      <c r="B629" s="113"/>
      <c r="C629" s="113"/>
      <c r="D629" s="113"/>
      <c r="E629" s="113"/>
      <c r="F629" s="113"/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</row>
    <row r="630" spans="1:26" ht="19.5" customHeight="1">
      <c r="A630" s="113"/>
      <c r="B630" s="113"/>
      <c r="C630" s="113"/>
      <c r="D630" s="113"/>
      <c r="E630" s="113"/>
      <c r="F630" s="113"/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3"/>
      <c r="Z630" s="113"/>
    </row>
    <row r="631" spans="1:26" ht="19.5" customHeight="1">
      <c r="A631" s="113"/>
      <c r="B631" s="113"/>
      <c r="C631" s="113"/>
      <c r="D631" s="113"/>
      <c r="E631" s="113"/>
      <c r="F631" s="113"/>
      <c r="G631" s="113"/>
      <c r="H631" s="113"/>
      <c r="I631" s="113"/>
      <c r="J631" s="113"/>
      <c r="K631" s="113"/>
      <c r="L631" s="113"/>
      <c r="M631" s="113"/>
      <c r="N631" s="113"/>
      <c r="O631" s="113"/>
      <c r="P631" s="113"/>
      <c r="Q631" s="113"/>
      <c r="R631" s="113"/>
      <c r="S631" s="113"/>
      <c r="T631" s="113"/>
      <c r="U631" s="113"/>
      <c r="V631" s="113"/>
      <c r="W631" s="113"/>
      <c r="X631" s="113"/>
      <c r="Y631" s="113"/>
      <c r="Z631" s="113"/>
    </row>
    <row r="632" spans="1:26" ht="19.5" customHeight="1">
      <c r="A632" s="113"/>
      <c r="B632" s="113"/>
      <c r="C632" s="113"/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  <c r="Q632" s="113"/>
      <c r="R632" s="113"/>
      <c r="S632" s="113"/>
      <c r="T632" s="113"/>
      <c r="U632" s="113"/>
      <c r="V632" s="113"/>
      <c r="W632" s="113"/>
      <c r="X632" s="113"/>
      <c r="Y632" s="113"/>
      <c r="Z632" s="113"/>
    </row>
    <row r="633" spans="1:26" ht="19.5" customHeight="1">
      <c r="A633" s="113"/>
      <c r="B633" s="113"/>
      <c r="C633" s="113"/>
      <c r="D633" s="113"/>
      <c r="E633" s="113"/>
      <c r="F633" s="113"/>
      <c r="G633" s="113"/>
      <c r="H633" s="113"/>
      <c r="I633" s="113"/>
      <c r="J633" s="113"/>
      <c r="K633" s="113"/>
      <c r="L633" s="113"/>
      <c r="M633" s="113"/>
      <c r="N633" s="113"/>
      <c r="O633" s="113"/>
      <c r="P633" s="113"/>
      <c r="Q633" s="113"/>
      <c r="R633" s="113"/>
      <c r="S633" s="113"/>
      <c r="T633" s="113"/>
      <c r="U633" s="113"/>
      <c r="V633" s="113"/>
      <c r="W633" s="113"/>
      <c r="X633" s="113"/>
      <c r="Y633" s="113"/>
      <c r="Z633" s="113"/>
    </row>
    <row r="634" spans="1:26" ht="19.5" customHeight="1">
      <c r="A634" s="113"/>
      <c r="B634" s="113"/>
      <c r="C634" s="113"/>
      <c r="D634" s="113"/>
      <c r="E634" s="113"/>
      <c r="F634" s="113"/>
      <c r="G634" s="113"/>
      <c r="H634" s="113"/>
      <c r="I634" s="113"/>
      <c r="J634" s="113"/>
      <c r="K634" s="113"/>
      <c r="L634" s="113"/>
      <c r="M634" s="113"/>
      <c r="N634" s="113"/>
      <c r="O634" s="113"/>
      <c r="P634" s="113"/>
      <c r="Q634" s="113"/>
      <c r="R634" s="113"/>
      <c r="S634" s="113"/>
      <c r="T634" s="113"/>
      <c r="U634" s="113"/>
      <c r="V634" s="113"/>
      <c r="W634" s="113"/>
      <c r="X634" s="113"/>
      <c r="Y634" s="113"/>
      <c r="Z634" s="113"/>
    </row>
    <row r="635" spans="1:26" ht="19.5" customHeight="1">
      <c r="A635" s="113"/>
      <c r="B635" s="113"/>
      <c r="C635" s="113"/>
      <c r="D635" s="113"/>
      <c r="E635" s="113"/>
      <c r="F635" s="113"/>
      <c r="G635" s="113"/>
      <c r="H635" s="113"/>
      <c r="I635" s="113"/>
      <c r="J635" s="113"/>
      <c r="K635" s="113"/>
      <c r="L635" s="113"/>
      <c r="M635" s="113"/>
      <c r="N635" s="113"/>
      <c r="O635" s="113"/>
      <c r="P635" s="113"/>
      <c r="Q635" s="113"/>
      <c r="R635" s="113"/>
      <c r="S635" s="113"/>
      <c r="T635" s="113"/>
      <c r="U635" s="113"/>
      <c r="V635" s="113"/>
      <c r="W635" s="113"/>
      <c r="X635" s="113"/>
      <c r="Y635" s="113"/>
      <c r="Z635" s="113"/>
    </row>
    <row r="636" spans="1:26" ht="19.5" customHeight="1">
      <c r="A636" s="113"/>
      <c r="B636" s="113"/>
      <c r="C636" s="113"/>
      <c r="D636" s="113"/>
      <c r="E636" s="113"/>
      <c r="F636" s="113"/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3"/>
      <c r="Z636" s="113"/>
    </row>
    <row r="637" spans="1:26" ht="19.5" customHeight="1">
      <c r="A637" s="113"/>
      <c r="B637" s="113"/>
      <c r="C637" s="113"/>
      <c r="D637" s="113"/>
      <c r="E637" s="113"/>
      <c r="F637" s="113"/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3"/>
      <c r="Z637" s="113"/>
    </row>
    <row r="638" spans="1:26" ht="19.5" customHeight="1">
      <c r="A638" s="113"/>
      <c r="B638" s="113"/>
      <c r="C638" s="113"/>
      <c r="D638" s="113"/>
      <c r="E638" s="113"/>
      <c r="F638" s="113"/>
      <c r="G638" s="113"/>
      <c r="H638" s="113"/>
      <c r="I638" s="113"/>
      <c r="J638" s="113"/>
      <c r="K638" s="113"/>
      <c r="L638" s="113"/>
      <c r="M638" s="113"/>
      <c r="N638" s="113"/>
      <c r="O638" s="113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</row>
    <row r="639" spans="1:26" ht="19.5" customHeight="1">
      <c r="A639" s="113"/>
      <c r="B639" s="113"/>
      <c r="C639" s="113"/>
      <c r="D639" s="113"/>
      <c r="E639" s="113"/>
      <c r="F639" s="113"/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</row>
    <row r="640" spans="1:26" ht="19.5" customHeight="1">
      <c r="A640" s="113"/>
      <c r="B640" s="113"/>
      <c r="C640" s="113"/>
      <c r="D640" s="113"/>
      <c r="E640" s="113"/>
      <c r="F640" s="113"/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3"/>
      <c r="Z640" s="113"/>
    </row>
    <row r="641" spans="1:26" ht="19.5" customHeight="1">
      <c r="A641" s="113"/>
      <c r="B641" s="113"/>
      <c r="C641" s="113"/>
      <c r="D641" s="113"/>
      <c r="E641" s="113"/>
      <c r="F641" s="113"/>
      <c r="G641" s="113"/>
      <c r="H641" s="113"/>
      <c r="I641" s="113"/>
      <c r="J641" s="113"/>
      <c r="K641" s="113"/>
      <c r="L641" s="113"/>
      <c r="M641" s="113"/>
      <c r="N641" s="113"/>
      <c r="O641" s="113"/>
      <c r="P641" s="113"/>
      <c r="Q641" s="113"/>
      <c r="R641" s="113"/>
      <c r="S641" s="113"/>
      <c r="T641" s="113"/>
      <c r="U641" s="113"/>
      <c r="V641" s="113"/>
      <c r="W641" s="113"/>
      <c r="X641" s="113"/>
      <c r="Y641" s="113"/>
      <c r="Z641" s="113"/>
    </row>
    <row r="642" spans="1:26" ht="19.5" customHeight="1">
      <c r="A642" s="113"/>
      <c r="B642" s="113"/>
      <c r="C642" s="113"/>
      <c r="D642" s="113"/>
      <c r="E642" s="113"/>
      <c r="F642" s="113"/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3"/>
      <c r="Z642" s="113"/>
    </row>
    <row r="643" spans="1:26" ht="19.5" customHeight="1">
      <c r="A643" s="113"/>
      <c r="B643" s="113"/>
      <c r="C643" s="113"/>
      <c r="D643" s="113"/>
      <c r="E643" s="113"/>
      <c r="F643" s="113"/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3"/>
      <c r="Z643" s="113"/>
    </row>
    <row r="644" spans="1:26" ht="19.5" customHeight="1">
      <c r="A644" s="113"/>
      <c r="B644" s="113"/>
      <c r="C644" s="113"/>
      <c r="D644" s="113"/>
      <c r="E644" s="113"/>
      <c r="F644" s="113"/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3"/>
      <c r="Z644" s="113"/>
    </row>
    <row r="645" spans="1:26" ht="19.5" customHeight="1">
      <c r="A645" s="113"/>
      <c r="B645" s="113"/>
      <c r="C645" s="113"/>
      <c r="D645" s="113"/>
      <c r="E645" s="113"/>
      <c r="F645" s="113"/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3"/>
      <c r="Z645" s="113"/>
    </row>
    <row r="646" spans="1:26" ht="19.5" customHeight="1">
      <c r="A646" s="113"/>
      <c r="B646" s="113"/>
      <c r="C646" s="113"/>
      <c r="D646" s="113"/>
      <c r="E646" s="113"/>
      <c r="F646" s="113"/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3"/>
      <c r="Z646" s="113"/>
    </row>
    <row r="647" spans="1:26" ht="19.5" customHeight="1">
      <c r="A647" s="113"/>
      <c r="B647" s="113"/>
      <c r="C647" s="113"/>
      <c r="D647" s="113"/>
      <c r="E647" s="113"/>
      <c r="F647" s="113"/>
      <c r="G647" s="113"/>
      <c r="H647" s="113"/>
      <c r="I647" s="113"/>
      <c r="J647" s="113"/>
      <c r="K647" s="113"/>
      <c r="L647" s="113"/>
      <c r="M647" s="113"/>
      <c r="N647" s="113"/>
      <c r="O647" s="113"/>
      <c r="P647" s="113"/>
      <c r="Q647" s="113"/>
      <c r="R647" s="113"/>
      <c r="S647" s="113"/>
      <c r="T647" s="113"/>
      <c r="U647" s="113"/>
      <c r="V647" s="113"/>
      <c r="W647" s="113"/>
      <c r="X647" s="113"/>
      <c r="Y647" s="113"/>
      <c r="Z647" s="113"/>
    </row>
    <row r="648" spans="1:26" ht="19.5" customHeight="1">
      <c r="A648" s="113"/>
      <c r="B648" s="113"/>
      <c r="C648" s="113"/>
      <c r="D648" s="113"/>
      <c r="E648" s="113"/>
      <c r="F648" s="113"/>
      <c r="G648" s="113"/>
      <c r="H648" s="113"/>
      <c r="I648" s="113"/>
      <c r="J648" s="113"/>
      <c r="K648" s="113"/>
      <c r="L648" s="113"/>
      <c r="M648" s="113"/>
      <c r="N648" s="113"/>
      <c r="O648" s="113"/>
      <c r="P648" s="113"/>
      <c r="Q648" s="113"/>
      <c r="R648" s="113"/>
      <c r="S648" s="113"/>
      <c r="T648" s="113"/>
      <c r="U648" s="113"/>
      <c r="V648" s="113"/>
      <c r="W648" s="113"/>
      <c r="X648" s="113"/>
      <c r="Y648" s="113"/>
      <c r="Z648" s="113"/>
    </row>
    <row r="649" spans="1:26" ht="19.5" customHeight="1">
      <c r="A649" s="113"/>
      <c r="B649" s="113"/>
      <c r="C649" s="113"/>
      <c r="D649" s="113"/>
      <c r="E649" s="113"/>
      <c r="F649" s="113"/>
      <c r="G649" s="113"/>
      <c r="H649" s="113"/>
      <c r="I649" s="113"/>
      <c r="J649" s="113"/>
      <c r="K649" s="113"/>
      <c r="L649" s="113"/>
      <c r="M649" s="113"/>
      <c r="N649" s="113"/>
      <c r="O649" s="113"/>
      <c r="P649" s="113"/>
      <c r="Q649" s="113"/>
      <c r="R649" s="113"/>
      <c r="S649" s="113"/>
      <c r="T649" s="113"/>
      <c r="U649" s="113"/>
      <c r="V649" s="113"/>
      <c r="W649" s="113"/>
      <c r="X649" s="113"/>
      <c r="Y649" s="113"/>
      <c r="Z649" s="113"/>
    </row>
    <row r="650" spans="1:26" ht="19.5" customHeight="1">
      <c r="A650" s="113"/>
      <c r="B650" s="113"/>
      <c r="C650" s="113"/>
      <c r="D650" s="113"/>
      <c r="E650" s="113"/>
      <c r="F650" s="113"/>
      <c r="G650" s="113"/>
      <c r="H650" s="113"/>
      <c r="I650" s="113"/>
      <c r="J650" s="113"/>
      <c r="K650" s="113"/>
      <c r="L650" s="113"/>
      <c r="M650" s="113"/>
      <c r="N650" s="113"/>
      <c r="O650" s="113"/>
      <c r="P650" s="113"/>
      <c r="Q650" s="113"/>
      <c r="R650" s="113"/>
      <c r="S650" s="113"/>
      <c r="T650" s="113"/>
      <c r="U650" s="113"/>
      <c r="V650" s="113"/>
      <c r="W650" s="113"/>
      <c r="X650" s="113"/>
      <c r="Y650" s="113"/>
      <c r="Z650" s="113"/>
    </row>
    <row r="651" spans="1:26" ht="19.5" customHeight="1">
      <c r="A651" s="113"/>
      <c r="B651" s="113"/>
      <c r="C651" s="113"/>
      <c r="D651" s="113"/>
      <c r="E651" s="113"/>
      <c r="F651" s="113"/>
      <c r="G651" s="113"/>
      <c r="H651" s="113"/>
      <c r="I651" s="113"/>
      <c r="J651" s="113"/>
      <c r="K651" s="113"/>
      <c r="L651" s="113"/>
      <c r="M651" s="113"/>
      <c r="N651" s="113"/>
      <c r="O651" s="113"/>
      <c r="P651" s="113"/>
      <c r="Q651" s="113"/>
      <c r="R651" s="113"/>
      <c r="S651" s="113"/>
      <c r="T651" s="113"/>
      <c r="U651" s="113"/>
      <c r="V651" s="113"/>
      <c r="W651" s="113"/>
      <c r="X651" s="113"/>
      <c r="Y651" s="113"/>
      <c r="Z651" s="113"/>
    </row>
    <row r="652" spans="1:26" ht="19.5" customHeight="1">
      <c r="A652" s="113"/>
      <c r="B652" s="113"/>
      <c r="C652" s="113"/>
      <c r="D652" s="113"/>
      <c r="E652" s="113"/>
      <c r="F652" s="113"/>
      <c r="G652" s="113"/>
      <c r="H652" s="113"/>
      <c r="I652" s="113"/>
      <c r="J652" s="113"/>
      <c r="K652" s="113"/>
      <c r="L652" s="113"/>
      <c r="M652" s="113"/>
      <c r="N652" s="113"/>
      <c r="O652" s="113"/>
      <c r="P652" s="113"/>
      <c r="Q652" s="113"/>
      <c r="R652" s="113"/>
      <c r="S652" s="113"/>
      <c r="T652" s="113"/>
      <c r="U652" s="113"/>
      <c r="V652" s="113"/>
      <c r="W652" s="113"/>
      <c r="X652" s="113"/>
      <c r="Y652" s="113"/>
      <c r="Z652" s="113"/>
    </row>
    <row r="653" spans="1:26" ht="19.5" customHeight="1">
      <c r="A653" s="113"/>
      <c r="B653" s="113"/>
      <c r="C653" s="113"/>
      <c r="D653" s="113"/>
      <c r="E653" s="113"/>
      <c r="F653" s="113"/>
      <c r="G653" s="113"/>
      <c r="H653" s="113"/>
      <c r="I653" s="113"/>
      <c r="J653" s="113"/>
      <c r="K653" s="113"/>
      <c r="L653" s="113"/>
      <c r="M653" s="113"/>
      <c r="N653" s="113"/>
      <c r="O653" s="113"/>
      <c r="P653" s="113"/>
      <c r="Q653" s="113"/>
      <c r="R653" s="113"/>
      <c r="S653" s="113"/>
      <c r="T653" s="113"/>
      <c r="U653" s="113"/>
      <c r="V653" s="113"/>
      <c r="W653" s="113"/>
      <c r="X653" s="113"/>
      <c r="Y653" s="113"/>
      <c r="Z653" s="113"/>
    </row>
    <row r="654" spans="1:26" ht="19.5" customHeight="1">
      <c r="A654" s="113"/>
      <c r="B654" s="113"/>
      <c r="C654" s="113"/>
      <c r="D654" s="113"/>
      <c r="E654" s="113"/>
      <c r="F654" s="113"/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3"/>
      <c r="Z654" s="113"/>
    </row>
    <row r="655" spans="1:26" ht="19.5" customHeight="1">
      <c r="A655" s="113"/>
      <c r="B655" s="113"/>
      <c r="C655" s="113"/>
      <c r="D655" s="113"/>
      <c r="E655" s="113"/>
      <c r="F655" s="113"/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3"/>
      <c r="Z655" s="113"/>
    </row>
    <row r="656" spans="1:26" ht="19.5" customHeight="1">
      <c r="A656" s="113"/>
      <c r="B656" s="113"/>
      <c r="C656" s="113"/>
      <c r="D656" s="113"/>
      <c r="E656" s="113"/>
      <c r="F656" s="113"/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3"/>
      <c r="Z656" s="113"/>
    </row>
    <row r="657" spans="1:26" ht="19.5" customHeight="1">
      <c r="A657" s="113"/>
      <c r="B657" s="113"/>
      <c r="C657" s="113"/>
      <c r="D657" s="113"/>
      <c r="E657" s="113"/>
      <c r="F657" s="113"/>
      <c r="G657" s="113"/>
      <c r="H657" s="113"/>
      <c r="I657" s="113"/>
      <c r="J657" s="113"/>
      <c r="K657" s="113"/>
      <c r="L657" s="113"/>
      <c r="M657" s="113"/>
      <c r="N657" s="113"/>
      <c r="O657" s="113"/>
      <c r="P657" s="113"/>
      <c r="Q657" s="113"/>
      <c r="R657" s="113"/>
      <c r="S657" s="113"/>
      <c r="T657" s="113"/>
      <c r="U657" s="113"/>
      <c r="V657" s="113"/>
      <c r="W657" s="113"/>
      <c r="X657" s="113"/>
      <c r="Y657" s="113"/>
      <c r="Z657" s="113"/>
    </row>
    <row r="658" spans="1:26" ht="19.5" customHeight="1">
      <c r="A658" s="113"/>
      <c r="B658" s="113"/>
      <c r="C658" s="113"/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3"/>
      <c r="Z658" s="113"/>
    </row>
    <row r="659" spans="1:26" ht="19.5" customHeight="1">
      <c r="A659" s="113"/>
      <c r="B659" s="113"/>
      <c r="C659" s="113"/>
      <c r="D659" s="113"/>
      <c r="E659" s="113"/>
      <c r="F659" s="113"/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3"/>
      <c r="Z659" s="113"/>
    </row>
    <row r="660" spans="1:26" ht="19.5" customHeight="1">
      <c r="A660" s="113"/>
      <c r="B660" s="113"/>
      <c r="C660" s="113"/>
      <c r="D660" s="113"/>
      <c r="E660" s="113"/>
      <c r="F660" s="113"/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3"/>
      <c r="Z660" s="113"/>
    </row>
    <row r="661" spans="1:26" ht="19.5" customHeight="1">
      <c r="A661" s="113"/>
      <c r="B661" s="113"/>
      <c r="C661" s="113"/>
      <c r="D661" s="113"/>
      <c r="E661" s="113"/>
      <c r="F661" s="113"/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3"/>
      <c r="Z661" s="113"/>
    </row>
    <row r="662" spans="1:26" ht="19.5" customHeight="1">
      <c r="A662" s="113"/>
      <c r="B662" s="113"/>
      <c r="C662" s="113"/>
      <c r="D662" s="113"/>
      <c r="E662" s="113"/>
      <c r="F662" s="113"/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3"/>
      <c r="Z662" s="113"/>
    </row>
    <row r="663" spans="1:26" ht="19.5" customHeight="1">
      <c r="A663" s="113"/>
      <c r="B663" s="113"/>
      <c r="C663" s="113"/>
      <c r="D663" s="113"/>
      <c r="E663" s="113"/>
      <c r="F663" s="113"/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3"/>
      <c r="Z663" s="113"/>
    </row>
    <row r="664" spans="1:26" ht="19.5" customHeight="1">
      <c r="A664" s="113"/>
      <c r="B664" s="113"/>
      <c r="C664" s="113"/>
      <c r="D664" s="113"/>
      <c r="E664" s="113"/>
      <c r="F664" s="113"/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3"/>
      <c r="Z664" s="113"/>
    </row>
    <row r="665" spans="1:26" ht="19.5" customHeight="1">
      <c r="A665" s="113"/>
      <c r="B665" s="113"/>
      <c r="C665" s="113"/>
      <c r="D665" s="113"/>
      <c r="E665" s="113"/>
      <c r="F665" s="113"/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3"/>
      <c r="Z665" s="113"/>
    </row>
    <row r="666" spans="1:26" ht="19.5" customHeight="1">
      <c r="A666" s="113"/>
      <c r="B666" s="113"/>
      <c r="C666" s="113"/>
      <c r="D666" s="113"/>
      <c r="E666" s="113"/>
      <c r="F666" s="113"/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3"/>
      <c r="Z666" s="113"/>
    </row>
    <row r="667" spans="1:26" ht="19.5" customHeight="1">
      <c r="A667" s="113"/>
      <c r="B667" s="113"/>
      <c r="C667" s="113"/>
      <c r="D667" s="113"/>
      <c r="E667" s="113"/>
      <c r="F667" s="113"/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3"/>
      <c r="Z667" s="113"/>
    </row>
    <row r="668" spans="1:26" ht="19.5" customHeight="1">
      <c r="A668" s="113"/>
      <c r="B668" s="113"/>
      <c r="C668" s="113"/>
      <c r="D668" s="113"/>
      <c r="E668" s="113"/>
      <c r="F668" s="113"/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3"/>
      <c r="Z668" s="113"/>
    </row>
    <row r="669" spans="1:26" ht="19.5" customHeight="1">
      <c r="A669" s="113"/>
      <c r="B669" s="113"/>
      <c r="C669" s="113"/>
      <c r="D669" s="113"/>
      <c r="E669" s="113"/>
      <c r="F669" s="113"/>
      <c r="G669" s="113"/>
      <c r="H669" s="113"/>
      <c r="I669" s="113"/>
      <c r="J669" s="113"/>
      <c r="K669" s="113"/>
      <c r="L669" s="113"/>
      <c r="M669" s="113"/>
      <c r="N669" s="113"/>
      <c r="O669" s="113"/>
      <c r="P669" s="113"/>
      <c r="Q669" s="113"/>
      <c r="R669" s="113"/>
      <c r="S669" s="113"/>
      <c r="T669" s="113"/>
      <c r="U669" s="113"/>
      <c r="V669" s="113"/>
      <c r="W669" s="113"/>
      <c r="X669" s="113"/>
      <c r="Y669" s="113"/>
      <c r="Z669" s="113"/>
    </row>
    <row r="670" spans="1:26" ht="19.5" customHeight="1">
      <c r="A670" s="113"/>
      <c r="B670" s="113"/>
      <c r="C670" s="113"/>
      <c r="D670" s="113"/>
      <c r="E670" s="113"/>
      <c r="F670" s="113"/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3"/>
      <c r="Z670" s="113"/>
    </row>
    <row r="671" spans="1:26" ht="19.5" customHeight="1">
      <c r="A671" s="113"/>
      <c r="B671" s="113"/>
      <c r="C671" s="113"/>
      <c r="D671" s="113"/>
      <c r="E671" s="113"/>
      <c r="F671" s="113"/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3"/>
      <c r="Z671" s="113"/>
    </row>
    <row r="672" spans="1:26" ht="19.5" customHeight="1">
      <c r="A672" s="113"/>
      <c r="B672" s="113"/>
      <c r="C672" s="113"/>
      <c r="D672" s="113"/>
      <c r="E672" s="113"/>
      <c r="F672" s="113"/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3"/>
      <c r="Z672" s="113"/>
    </row>
    <row r="673" spans="1:26" ht="19.5" customHeight="1">
      <c r="A673" s="113"/>
      <c r="B673" s="113"/>
      <c r="C673" s="113"/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3"/>
      <c r="Z673" s="113"/>
    </row>
    <row r="674" spans="1:26" ht="19.5" customHeight="1">
      <c r="A674" s="113"/>
      <c r="B674" s="113"/>
      <c r="C674" s="113"/>
      <c r="D674" s="113"/>
      <c r="E674" s="113"/>
      <c r="F674" s="113"/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3"/>
      <c r="Z674" s="113"/>
    </row>
    <row r="675" spans="1:26" ht="19.5" customHeight="1">
      <c r="A675" s="113"/>
      <c r="B675" s="113"/>
      <c r="C675" s="113"/>
      <c r="D675" s="113"/>
      <c r="E675" s="113"/>
      <c r="F675" s="113"/>
      <c r="G675" s="113"/>
      <c r="H675" s="113"/>
      <c r="I675" s="113"/>
      <c r="J675" s="113"/>
      <c r="K675" s="113"/>
      <c r="L675" s="113"/>
      <c r="M675" s="113"/>
      <c r="N675" s="113"/>
      <c r="O675" s="113"/>
      <c r="P675" s="113"/>
      <c r="Q675" s="113"/>
      <c r="R675" s="113"/>
      <c r="S675" s="113"/>
      <c r="T675" s="113"/>
      <c r="U675" s="113"/>
      <c r="V675" s="113"/>
      <c r="W675" s="113"/>
      <c r="X675" s="113"/>
      <c r="Y675" s="113"/>
      <c r="Z675" s="113"/>
    </row>
    <row r="676" spans="1:26" ht="19.5" customHeight="1">
      <c r="A676" s="113"/>
      <c r="B676" s="113"/>
      <c r="C676" s="113"/>
      <c r="D676" s="113"/>
      <c r="E676" s="113"/>
      <c r="F676" s="113"/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3"/>
      <c r="Z676" s="113"/>
    </row>
    <row r="677" spans="1:26" ht="19.5" customHeight="1">
      <c r="A677" s="113"/>
      <c r="B677" s="113"/>
      <c r="C677" s="113"/>
      <c r="D677" s="113"/>
      <c r="E677" s="113"/>
      <c r="F677" s="113"/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3"/>
      <c r="Z677" s="113"/>
    </row>
    <row r="678" spans="1:26" ht="19.5" customHeight="1">
      <c r="A678" s="113"/>
      <c r="B678" s="113"/>
      <c r="C678" s="113"/>
      <c r="D678" s="113"/>
      <c r="E678" s="113"/>
      <c r="F678" s="113"/>
      <c r="G678" s="113"/>
      <c r="H678" s="113"/>
      <c r="I678" s="113"/>
      <c r="J678" s="113"/>
      <c r="K678" s="113"/>
      <c r="L678" s="113"/>
      <c r="M678" s="113"/>
      <c r="N678" s="113"/>
      <c r="O678" s="113"/>
      <c r="P678" s="113"/>
      <c r="Q678" s="113"/>
      <c r="R678" s="113"/>
      <c r="S678" s="113"/>
      <c r="T678" s="113"/>
      <c r="U678" s="113"/>
      <c r="V678" s="113"/>
      <c r="W678" s="113"/>
      <c r="X678" s="113"/>
      <c r="Y678" s="113"/>
      <c r="Z678" s="113"/>
    </row>
    <row r="679" spans="1:26" ht="19.5" customHeight="1">
      <c r="A679" s="113"/>
      <c r="B679" s="113"/>
      <c r="C679" s="113"/>
      <c r="D679" s="113"/>
      <c r="E679" s="113"/>
      <c r="F679" s="113"/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3"/>
      <c r="Z679" s="113"/>
    </row>
    <row r="680" spans="1:26" ht="19.5" customHeight="1">
      <c r="A680" s="113"/>
      <c r="B680" s="113"/>
      <c r="C680" s="113"/>
      <c r="D680" s="113"/>
      <c r="E680" s="113"/>
      <c r="F680" s="113"/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3"/>
      <c r="Z680" s="113"/>
    </row>
    <row r="681" spans="1:26" ht="19.5" customHeight="1">
      <c r="A681" s="113"/>
      <c r="B681" s="113"/>
      <c r="C681" s="113"/>
      <c r="D681" s="113"/>
      <c r="E681" s="113"/>
      <c r="F681" s="113"/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3"/>
      <c r="Z681" s="113"/>
    </row>
    <row r="682" spans="1:26" ht="19.5" customHeight="1">
      <c r="A682" s="113"/>
      <c r="B682" s="113"/>
      <c r="C682" s="113"/>
      <c r="D682" s="113"/>
      <c r="E682" s="113"/>
      <c r="F682" s="113"/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3"/>
      <c r="Z682" s="113"/>
    </row>
    <row r="683" spans="1:26" ht="19.5" customHeight="1">
      <c r="A683" s="113"/>
      <c r="B683" s="113"/>
      <c r="C683" s="113"/>
      <c r="D683" s="113"/>
      <c r="E683" s="113"/>
      <c r="F683" s="113"/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3"/>
      <c r="Z683" s="113"/>
    </row>
    <row r="684" spans="1:26" ht="19.5" customHeight="1">
      <c r="A684" s="113"/>
      <c r="B684" s="113"/>
      <c r="C684" s="113"/>
      <c r="D684" s="113"/>
      <c r="E684" s="113"/>
      <c r="F684" s="113"/>
      <c r="G684" s="113"/>
      <c r="H684" s="113"/>
      <c r="I684" s="113"/>
      <c r="J684" s="113"/>
      <c r="K684" s="113"/>
      <c r="L684" s="113"/>
      <c r="M684" s="113"/>
      <c r="N684" s="113"/>
      <c r="O684" s="113"/>
      <c r="P684" s="113"/>
      <c r="Q684" s="113"/>
      <c r="R684" s="113"/>
      <c r="S684" s="113"/>
      <c r="T684" s="113"/>
      <c r="U684" s="113"/>
      <c r="V684" s="113"/>
      <c r="W684" s="113"/>
      <c r="X684" s="113"/>
      <c r="Y684" s="113"/>
      <c r="Z684" s="113"/>
    </row>
    <row r="685" spans="1:26" ht="19.5" customHeight="1">
      <c r="A685" s="113"/>
      <c r="B685" s="113"/>
      <c r="C685" s="113"/>
      <c r="D685" s="113"/>
      <c r="E685" s="113"/>
      <c r="F685" s="113"/>
      <c r="G685" s="113"/>
      <c r="H685" s="113"/>
      <c r="I685" s="113"/>
      <c r="J685" s="113"/>
      <c r="K685" s="113"/>
      <c r="L685" s="113"/>
      <c r="M685" s="113"/>
      <c r="N685" s="113"/>
      <c r="O685" s="113"/>
      <c r="P685" s="113"/>
      <c r="Q685" s="113"/>
      <c r="R685" s="113"/>
      <c r="S685" s="113"/>
      <c r="T685" s="113"/>
      <c r="U685" s="113"/>
      <c r="V685" s="113"/>
      <c r="W685" s="113"/>
      <c r="X685" s="113"/>
      <c r="Y685" s="113"/>
      <c r="Z685" s="113"/>
    </row>
    <row r="686" spans="1:26" ht="19.5" customHeight="1">
      <c r="A686" s="113"/>
      <c r="B686" s="113"/>
      <c r="C686" s="113"/>
      <c r="D686" s="113"/>
      <c r="E686" s="113"/>
      <c r="F686" s="113"/>
      <c r="G686" s="113"/>
      <c r="H686" s="113"/>
      <c r="I686" s="113"/>
      <c r="J686" s="113"/>
      <c r="K686" s="113"/>
      <c r="L686" s="113"/>
      <c r="M686" s="113"/>
      <c r="N686" s="113"/>
      <c r="O686" s="113"/>
      <c r="P686" s="113"/>
      <c r="Q686" s="113"/>
      <c r="R686" s="113"/>
      <c r="S686" s="113"/>
      <c r="T686" s="113"/>
      <c r="U686" s="113"/>
      <c r="V686" s="113"/>
      <c r="W686" s="113"/>
      <c r="X686" s="113"/>
      <c r="Y686" s="113"/>
      <c r="Z686" s="113"/>
    </row>
    <row r="687" spans="1:26" ht="19.5" customHeight="1">
      <c r="A687" s="113"/>
      <c r="B687" s="113"/>
      <c r="C687" s="113"/>
      <c r="D687" s="113"/>
      <c r="E687" s="113"/>
      <c r="F687" s="113"/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3"/>
      <c r="Z687" s="113"/>
    </row>
    <row r="688" spans="1:26" ht="19.5" customHeight="1">
      <c r="A688" s="113"/>
      <c r="B688" s="113"/>
      <c r="C688" s="113"/>
      <c r="D688" s="113"/>
      <c r="E688" s="113"/>
      <c r="F688" s="113"/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3"/>
      <c r="Z688" s="113"/>
    </row>
    <row r="689" spans="1:26" ht="19.5" customHeight="1">
      <c r="A689" s="113"/>
      <c r="B689" s="113"/>
      <c r="C689" s="113"/>
      <c r="D689" s="113"/>
      <c r="E689" s="113"/>
      <c r="F689" s="113"/>
      <c r="G689" s="113"/>
      <c r="H689" s="113"/>
      <c r="I689" s="113"/>
      <c r="J689" s="113"/>
      <c r="K689" s="113"/>
      <c r="L689" s="113"/>
      <c r="M689" s="113"/>
      <c r="N689" s="113"/>
      <c r="O689" s="113"/>
      <c r="P689" s="113"/>
      <c r="Q689" s="113"/>
      <c r="R689" s="113"/>
      <c r="S689" s="113"/>
      <c r="T689" s="113"/>
      <c r="U689" s="113"/>
      <c r="V689" s="113"/>
      <c r="W689" s="113"/>
      <c r="X689" s="113"/>
      <c r="Y689" s="113"/>
      <c r="Z689" s="113"/>
    </row>
    <row r="690" spans="1:26" ht="19.5" customHeight="1">
      <c r="A690" s="113"/>
      <c r="B690" s="113"/>
      <c r="C690" s="113"/>
      <c r="D690" s="113"/>
      <c r="E690" s="113"/>
      <c r="F690" s="113"/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3"/>
      <c r="Z690" s="113"/>
    </row>
    <row r="691" spans="1:26" ht="19.5" customHeight="1">
      <c r="A691" s="113"/>
      <c r="B691" s="113"/>
      <c r="C691" s="113"/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3"/>
      <c r="Z691" s="113"/>
    </row>
    <row r="692" spans="1:26" ht="19.5" customHeight="1">
      <c r="A692" s="113"/>
      <c r="B692" s="113"/>
      <c r="C692" s="113"/>
      <c r="D692" s="113"/>
      <c r="E692" s="113"/>
      <c r="F692" s="113"/>
      <c r="G692" s="113"/>
      <c r="H692" s="113"/>
      <c r="I692" s="113"/>
      <c r="J692" s="113"/>
      <c r="K692" s="113"/>
      <c r="L692" s="113"/>
      <c r="M692" s="113"/>
      <c r="N692" s="113"/>
      <c r="O692" s="113"/>
      <c r="P692" s="113"/>
      <c r="Q692" s="113"/>
      <c r="R692" s="113"/>
      <c r="S692" s="113"/>
      <c r="T692" s="113"/>
      <c r="U692" s="113"/>
      <c r="V692" s="113"/>
      <c r="W692" s="113"/>
      <c r="X692" s="113"/>
      <c r="Y692" s="113"/>
      <c r="Z692" s="113"/>
    </row>
    <row r="693" spans="1:26" ht="19.5" customHeight="1">
      <c r="A693" s="113"/>
      <c r="B693" s="113"/>
      <c r="C693" s="113"/>
      <c r="D693" s="113"/>
      <c r="E693" s="113"/>
      <c r="F693" s="113"/>
      <c r="G693" s="113"/>
      <c r="H693" s="113"/>
      <c r="I693" s="113"/>
      <c r="J693" s="113"/>
      <c r="K693" s="113"/>
      <c r="L693" s="113"/>
      <c r="M693" s="113"/>
      <c r="N693" s="113"/>
      <c r="O693" s="113"/>
      <c r="P693" s="113"/>
      <c r="Q693" s="113"/>
      <c r="R693" s="113"/>
      <c r="S693" s="113"/>
      <c r="T693" s="113"/>
      <c r="U693" s="113"/>
      <c r="V693" s="113"/>
      <c r="W693" s="113"/>
      <c r="X693" s="113"/>
      <c r="Y693" s="113"/>
      <c r="Z693" s="113"/>
    </row>
    <row r="694" spans="1:26" ht="19.5" customHeight="1">
      <c r="A694" s="113"/>
      <c r="B694" s="113"/>
      <c r="C694" s="113"/>
      <c r="D694" s="113"/>
      <c r="E694" s="113"/>
      <c r="F694" s="113"/>
      <c r="G694" s="113"/>
      <c r="H694" s="113"/>
      <c r="I694" s="113"/>
      <c r="J694" s="113"/>
      <c r="K694" s="113"/>
      <c r="L694" s="113"/>
      <c r="M694" s="113"/>
      <c r="N694" s="113"/>
      <c r="O694" s="113"/>
      <c r="P694" s="113"/>
      <c r="Q694" s="113"/>
      <c r="R694" s="113"/>
      <c r="S694" s="113"/>
      <c r="T694" s="113"/>
      <c r="U694" s="113"/>
      <c r="V694" s="113"/>
      <c r="W694" s="113"/>
      <c r="X694" s="113"/>
      <c r="Y694" s="113"/>
      <c r="Z694" s="113"/>
    </row>
    <row r="695" spans="1:26" ht="19.5" customHeight="1">
      <c r="A695" s="113"/>
      <c r="B695" s="113"/>
      <c r="C695" s="113"/>
      <c r="D695" s="113"/>
      <c r="E695" s="113"/>
      <c r="F695" s="113"/>
      <c r="G695" s="113"/>
      <c r="H695" s="113"/>
      <c r="I695" s="113"/>
      <c r="J695" s="113"/>
      <c r="K695" s="113"/>
      <c r="L695" s="113"/>
      <c r="M695" s="113"/>
      <c r="N695" s="113"/>
      <c r="O695" s="113"/>
      <c r="P695" s="113"/>
      <c r="Q695" s="113"/>
      <c r="R695" s="113"/>
      <c r="S695" s="113"/>
      <c r="T695" s="113"/>
      <c r="U695" s="113"/>
      <c r="V695" s="113"/>
      <c r="W695" s="113"/>
      <c r="X695" s="113"/>
      <c r="Y695" s="113"/>
      <c r="Z695" s="113"/>
    </row>
    <row r="696" spans="1:26" ht="19.5" customHeight="1">
      <c r="A696" s="113"/>
      <c r="B696" s="113"/>
      <c r="C696" s="113"/>
      <c r="D696" s="113"/>
      <c r="E696" s="113"/>
      <c r="F696" s="113"/>
      <c r="G696" s="113"/>
      <c r="H696" s="113"/>
      <c r="I696" s="113"/>
      <c r="J696" s="113"/>
      <c r="K696" s="113"/>
      <c r="L696" s="113"/>
      <c r="M696" s="113"/>
      <c r="N696" s="113"/>
      <c r="O696" s="113"/>
      <c r="P696" s="113"/>
      <c r="Q696" s="113"/>
      <c r="R696" s="113"/>
      <c r="S696" s="113"/>
      <c r="T696" s="113"/>
      <c r="U696" s="113"/>
      <c r="V696" s="113"/>
      <c r="W696" s="113"/>
      <c r="X696" s="113"/>
      <c r="Y696" s="113"/>
      <c r="Z696" s="113"/>
    </row>
    <row r="697" spans="1:26" ht="19.5" customHeight="1">
      <c r="A697" s="113"/>
      <c r="B697" s="113"/>
      <c r="C697" s="113"/>
      <c r="D697" s="113"/>
      <c r="E697" s="113"/>
      <c r="F697" s="113"/>
      <c r="G697" s="113"/>
      <c r="H697" s="113"/>
      <c r="I697" s="113"/>
      <c r="J697" s="113"/>
      <c r="K697" s="113"/>
      <c r="L697" s="113"/>
      <c r="M697" s="113"/>
      <c r="N697" s="113"/>
      <c r="O697" s="113"/>
      <c r="P697" s="113"/>
      <c r="Q697" s="113"/>
      <c r="R697" s="113"/>
      <c r="S697" s="113"/>
      <c r="T697" s="113"/>
      <c r="U697" s="113"/>
      <c r="V697" s="113"/>
      <c r="W697" s="113"/>
      <c r="X697" s="113"/>
      <c r="Y697" s="113"/>
      <c r="Z697" s="113"/>
    </row>
    <row r="698" spans="1:26" ht="19.5" customHeight="1">
      <c r="A698" s="113"/>
      <c r="B698" s="113"/>
      <c r="C698" s="113"/>
      <c r="D698" s="113"/>
      <c r="E698" s="113"/>
      <c r="F698" s="113"/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3"/>
      <c r="Z698" s="113"/>
    </row>
    <row r="699" spans="1:26" ht="19.5" customHeight="1">
      <c r="A699" s="113"/>
      <c r="B699" s="113"/>
      <c r="C699" s="113"/>
      <c r="D699" s="113"/>
      <c r="E699" s="113"/>
      <c r="F699" s="113"/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3"/>
      <c r="Z699" s="113"/>
    </row>
    <row r="700" spans="1:26" ht="19.5" customHeight="1">
      <c r="A700" s="113"/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3"/>
      <c r="Z700" s="113"/>
    </row>
    <row r="701" spans="1:26" ht="19.5" customHeight="1">
      <c r="A701" s="113"/>
      <c r="B701" s="113"/>
      <c r="C701" s="113"/>
      <c r="D701" s="113"/>
      <c r="E701" s="113"/>
      <c r="F701" s="113"/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3"/>
      <c r="Z701" s="113"/>
    </row>
    <row r="702" spans="1:26" ht="19.5" customHeight="1">
      <c r="A702" s="113"/>
      <c r="B702" s="113"/>
      <c r="C702" s="113"/>
      <c r="D702" s="113"/>
      <c r="E702" s="113"/>
      <c r="F702" s="113"/>
      <c r="G702" s="113"/>
      <c r="H702" s="113"/>
      <c r="I702" s="113"/>
      <c r="J702" s="113"/>
      <c r="K702" s="113"/>
      <c r="L702" s="113"/>
      <c r="M702" s="113"/>
      <c r="N702" s="113"/>
      <c r="O702" s="113"/>
      <c r="P702" s="113"/>
      <c r="Q702" s="113"/>
      <c r="R702" s="113"/>
      <c r="S702" s="113"/>
      <c r="T702" s="113"/>
      <c r="U702" s="113"/>
      <c r="V702" s="113"/>
      <c r="W702" s="113"/>
      <c r="X702" s="113"/>
      <c r="Y702" s="113"/>
      <c r="Z702" s="113"/>
    </row>
    <row r="703" spans="1:26" ht="19.5" customHeight="1">
      <c r="A703" s="113"/>
      <c r="B703" s="113"/>
      <c r="C703" s="113"/>
      <c r="D703" s="113"/>
      <c r="E703" s="113"/>
      <c r="F703" s="113"/>
      <c r="G703" s="113"/>
      <c r="H703" s="113"/>
      <c r="I703" s="113"/>
      <c r="J703" s="113"/>
      <c r="K703" s="113"/>
      <c r="L703" s="113"/>
      <c r="M703" s="113"/>
      <c r="N703" s="113"/>
      <c r="O703" s="113"/>
      <c r="P703" s="113"/>
      <c r="Q703" s="113"/>
      <c r="R703" s="113"/>
      <c r="S703" s="113"/>
      <c r="T703" s="113"/>
      <c r="U703" s="113"/>
      <c r="V703" s="113"/>
      <c r="W703" s="113"/>
      <c r="X703" s="113"/>
      <c r="Y703" s="113"/>
      <c r="Z703" s="113"/>
    </row>
    <row r="704" spans="1:26" ht="19.5" customHeight="1">
      <c r="A704" s="113"/>
      <c r="B704" s="113"/>
      <c r="C704" s="113"/>
      <c r="D704" s="113"/>
      <c r="E704" s="113"/>
      <c r="F704" s="113"/>
      <c r="G704" s="113"/>
      <c r="H704" s="113"/>
      <c r="I704" s="113"/>
      <c r="J704" s="113"/>
      <c r="K704" s="113"/>
      <c r="L704" s="113"/>
      <c r="M704" s="113"/>
      <c r="N704" s="113"/>
      <c r="O704" s="113"/>
      <c r="P704" s="113"/>
      <c r="Q704" s="113"/>
      <c r="R704" s="113"/>
      <c r="S704" s="113"/>
      <c r="T704" s="113"/>
      <c r="U704" s="113"/>
      <c r="V704" s="113"/>
      <c r="W704" s="113"/>
      <c r="X704" s="113"/>
      <c r="Y704" s="113"/>
      <c r="Z704" s="113"/>
    </row>
    <row r="705" spans="1:26" ht="19.5" customHeight="1">
      <c r="A705" s="113"/>
      <c r="B705" s="113"/>
      <c r="C705" s="113"/>
      <c r="D705" s="113"/>
      <c r="E705" s="113"/>
      <c r="F705" s="113"/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3"/>
      <c r="Z705" s="113"/>
    </row>
    <row r="706" spans="1:26" ht="19.5" customHeight="1">
      <c r="A706" s="113"/>
      <c r="B706" s="113"/>
      <c r="C706" s="113"/>
      <c r="D706" s="113"/>
      <c r="E706" s="113"/>
      <c r="F706" s="113"/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3"/>
      <c r="Z706" s="113"/>
    </row>
    <row r="707" spans="1:26" ht="19.5" customHeight="1">
      <c r="A707" s="113"/>
      <c r="B707" s="113"/>
      <c r="C707" s="113"/>
      <c r="D707" s="113"/>
      <c r="E707" s="113"/>
      <c r="F707" s="113"/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3"/>
      <c r="Z707" s="113"/>
    </row>
    <row r="708" spans="1:26" ht="19.5" customHeight="1">
      <c r="A708" s="113"/>
      <c r="B708" s="113"/>
      <c r="C708" s="113"/>
      <c r="D708" s="113"/>
      <c r="E708" s="113"/>
      <c r="F708" s="113"/>
      <c r="G708" s="113"/>
      <c r="H708" s="113"/>
      <c r="I708" s="113"/>
      <c r="J708" s="113"/>
      <c r="K708" s="113"/>
      <c r="L708" s="113"/>
      <c r="M708" s="113"/>
      <c r="N708" s="113"/>
      <c r="O708" s="113"/>
      <c r="P708" s="113"/>
      <c r="Q708" s="113"/>
      <c r="R708" s="113"/>
      <c r="S708" s="113"/>
      <c r="T708" s="113"/>
      <c r="U708" s="113"/>
      <c r="V708" s="113"/>
      <c r="W708" s="113"/>
      <c r="X708" s="113"/>
      <c r="Y708" s="113"/>
      <c r="Z708" s="113"/>
    </row>
    <row r="709" spans="1:26" ht="19.5" customHeight="1">
      <c r="A709" s="113"/>
      <c r="B709" s="113"/>
      <c r="C709" s="113"/>
      <c r="D709" s="113"/>
      <c r="E709" s="113"/>
      <c r="F709" s="113"/>
      <c r="G709" s="113"/>
      <c r="H709" s="113"/>
      <c r="I709" s="113"/>
      <c r="J709" s="113"/>
      <c r="K709" s="113"/>
      <c r="L709" s="113"/>
      <c r="M709" s="113"/>
      <c r="N709" s="113"/>
      <c r="O709" s="113"/>
      <c r="P709" s="113"/>
      <c r="Q709" s="113"/>
      <c r="R709" s="113"/>
      <c r="S709" s="113"/>
      <c r="T709" s="113"/>
      <c r="U709" s="113"/>
      <c r="V709" s="113"/>
      <c r="W709" s="113"/>
      <c r="X709" s="113"/>
      <c r="Y709" s="113"/>
      <c r="Z709" s="113"/>
    </row>
    <row r="710" spans="1:26" ht="19.5" customHeight="1">
      <c r="A710" s="113"/>
      <c r="B710" s="113"/>
      <c r="C710" s="113"/>
      <c r="D710" s="113"/>
      <c r="E710" s="113"/>
      <c r="F710" s="113"/>
      <c r="G710" s="113"/>
      <c r="H710" s="113"/>
      <c r="I710" s="113"/>
      <c r="J710" s="113"/>
      <c r="K710" s="113"/>
      <c r="L710" s="113"/>
      <c r="M710" s="113"/>
      <c r="N710" s="113"/>
      <c r="O710" s="113"/>
      <c r="P710" s="113"/>
      <c r="Q710" s="113"/>
      <c r="R710" s="113"/>
      <c r="S710" s="113"/>
      <c r="T710" s="113"/>
      <c r="U710" s="113"/>
      <c r="V710" s="113"/>
      <c r="W710" s="113"/>
      <c r="X710" s="113"/>
      <c r="Y710" s="113"/>
      <c r="Z710" s="113"/>
    </row>
    <row r="711" spans="1:26" ht="19.5" customHeight="1">
      <c r="A711" s="113"/>
      <c r="B711" s="113"/>
      <c r="C711" s="113"/>
      <c r="D711" s="113"/>
      <c r="E711" s="113"/>
      <c r="F711" s="113"/>
      <c r="G711" s="113"/>
      <c r="H711" s="113"/>
      <c r="I711" s="113"/>
      <c r="J711" s="113"/>
      <c r="K711" s="113"/>
      <c r="L711" s="113"/>
      <c r="M711" s="113"/>
      <c r="N711" s="113"/>
      <c r="O711" s="113"/>
      <c r="P711" s="113"/>
      <c r="Q711" s="113"/>
      <c r="R711" s="113"/>
      <c r="S711" s="113"/>
      <c r="T711" s="113"/>
      <c r="U711" s="113"/>
      <c r="V711" s="113"/>
      <c r="W711" s="113"/>
      <c r="X711" s="113"/>
      <c r="Y711" s="113"/>
      <c r="Z711" s="113"/>
    </row>
    <row r="712" spans="1:26" ht="19.5" customHeight="1">
      <c r="A712" s="113"/>
      <c r="B712" s="113"/>
      <c r="C712" s="113"/>
      <c r="D712" s="113"/>
      <c r="E712" s="113"/>
      <c r="F712" s="113"/>
      <c r="G712" s="113"/>
      <c r="H712" s="113"/>
      <c r="I712" s="113"/>
      <c r="J712" s="113"/>
      <c r="K712" s="113"/>
      <c r="L712" s="113"/>
      <c r="M712" s="113"/>
      <c r="N712" s="113"/>
      <c r="O712" s="113"/>
      <c r="P712" s="113"/>
      <c r="Q712" s="113"/>
      <c r="R712" s="113"/>
      <c r="S712" s="113"/>
      <c r="T712" s="113"/>
      <c r="U712" s="113"/>
      <c r="V712" s="113"/>
      <c r="W712" s="113"/>
      <c r="X712" s="113"/>
      <c r="Y712" s="113"/>
      <c r="Z712" s="113"/>
    </row>
    <row r="713" spans="1:26" ht="19.5" customHeight="1">
      <c r="A713" s="113"/>
      <c r="B713" s="113"/>
      <c r="C713" s="113"/>
      <c r="D713" s="113"/>
      <c r="E713" s="113"/>
      <c r="F713" s="113"/>
      <c r="G713" s="113"/>
      <c r="H713" s="113"/>
      <c r="I713" s="113"/>
      <c r="J713" s="113"/>
      <c r="K713" s="113"/>
      <c r="L713" s="113"/>
      <c r="M713" s="113"/>
      <c r="N713" s="113"/>
      <c r="O713" s="113"/>
      <c r="P713" s="113"/>
      <c r="Q713" s="113"/>
      <c r="R713" s="113"/>
      <c r="S713" s="113"/>
      <c r="T713" s="113"/>
      <c r="U713" s="113"/>
      <c r="V713" s="113"/>
      <c r="W713" s="113"/>
      <c r="X713" s="113"/>
      <c r="Y713" s="113"/>
      <c r="Z713" s="113"/>
    </row>
    <row r="714" spans="1:26" ht="19.5" customHeight="1">
      <c r="A714" s="113"/>
      <c r="B714" s="113"/>
      <c r="C714" s="113"/>
      <c r="D714" s="113"/>
      <c r="E714" s="113"/>
      <c r="F714" s="113"/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3"/>
      <c r="Z714" s="113"/>
    </row>
    <row r="715" spans="1:26" ht="19.5" customHeight="1">
      <c r="A715" s="113"/>
      <c r="B715" s="113"/>
      <c r="C715" s="113"/>
      <c r="D715" s="113"/>
      <c r="E715" s="113"/>
      <c r="F715" s="113"/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3"/>
      <c r="Z715" s="113"/>
    </row>
    <row r="716" spans="1:26" ht="19.5" customHeight="1">
      <c r="A716" s="113"/>
      <c r="B716" s="113"/>
      <c r="C716" s="113"/>
      <c r="D716" s="113"/>
      <c r="E716" s="113"/>
      <c r="F716" s="113"/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3"/>
      <c r="Z716" s="113"/>
    </row>
    <row r="717" spans="1:26" ht="19.5" customHeight="1">
      <c r="A717" s="113"/>
      <c r="B717" s="113"/>
      <c r="C717" s="113"/>
      <c r="D717" s="113"/>
      <c r="E717" s="113"/>
      <c r="F717" s="113"/>
      <c r="G717" s="113"/>
      <c r="H717" s="113"/>
      <c r="I717" s="113"/>
      <c r="J717" s="113"/>
      <c r="K717" s="113"/>
      <c r="L717" s="113"/>
      <c r="M717" s="113"/>
      <c r="N717" s="113"/>
      <c r="O717" s="113"/>
      <c r="P717" s="113"/>
      <c r="Q717" s="113"/>
      <c r="R717" s="113"/>
      <c r="S717" s="113"/>
      <c r="T717" s="113"/>
      <c r="U717" s="113"/>
      <c r="V717" s="113"/>
      <c r="W717" s="113"/>
      <c r="X717" s="113"/>
      <c r="Y717" s="113"/>
      <c r="Z717" s="113"/>
    </row>
    <row r="718" spans="1:26" ht="19.5" customHeight="1">
      <c r="A718" s="113"/>
      <c r="B718" s="113"/>
      <c r="C718" s="113"/>
      <c r="D718" s="113"/>
      <c r="E718" s="113"/>
      <c r="F718" s="113"/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3"/>
      <c r="Z718" s="113"/>
    </row>
    <row r="719" spans="1:26" ht="19.5" customHeight="1">
      <c r="A719" s="113"/>
      <c r="B719" s="113"/>
      <c r="C719" s="113"/>
      <c r="D719" s="113"/>
      <c r="E719" s="113"/>
      <c r="F719" s="113"/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3"/>
      <c r="Z719" s="113"/>
    </row>
    <row r="720" spans="1:26" ht="19.5" customHeight="1">
      <c r="A720" s="113"/>
      <c r="B720" s="113"/>
      <c r="C720" s="113"/>
      <c r="D720" s="113"/>
      <c r="E720" s="113"/>
      <c r="F720" s="113"/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3"/>
      <c r="Z720" s="113"/>
    </row>
    <row r="721" spans="1:26" ht="19.5" customHeight="1">
      <c r="A721" s="113"/>
      <c r="B721" s="113"/>
      <c r="C721" s="113"/>
      <c r="D721" s="113"/>
      <c r="E721" s="113"/>
      <c r="F721" s="113"/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3"/>
      <c r="Z721" s="113"/>
    </row>
    <row r="722" spans="1:26" ht="19.5" customHeight="1">
      <c r="A722" s="113"/>
      <c r="B722" s="113"/>
      <c r="C722" s="113"/>
      <c r="D722" s="113"/>
      <c r="E722" s="113"/>
      <c r="F722" s="113"/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3"/>
      <c r="Z722" s="113"/>
    </row>
    <row r="723" spans="1:26" ht="19.5" customHeight="1">
      <c r="A723" s="113"/>
      <c r="B723" s="113"/>
      <c r="C723" s="113"/>
      <c r="D723" s="113"/>
      <c r="E723" s="113"/>
      <c r="F723" s="113"/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3"/>
      <c r="Z723" s="113"/>
    </row>
    <row r="724" spans="1:26" ht="19.5" customHeight="1">
      <c r="A724" s="113"/>
      <c r="B724" s="113"/>
      <c r="C724" s="113"/>
      <c r="D724" s="113"/>
      <c r="E724" s="113"/>
      <c r="F724" s="113"/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3"/>
      <c r="Z724" s="113"/>
    </row>
    <row r="725" spans="1:26" ht="19.5" customHeight="1">
      <c r="A725" s="113"/>
      <c r="B725" s="113"/>
      <c r="C725" s="113"/>
      <c r="D725" s="113"/>
      <c r="E725" s="113"/>
      <c r="F725" s="113"/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3"/>
      <c r="Z725" s="113"/>
    </row>
    <row r="726" spans="1:26" ht="19.5" customHeight="1">
      <c r="A726" s="113"/>
      <c r="B726" s="113"/>
      <c r="C726" s="113"/>
      <c r="D726" s="113"/>
      <c r="E726" s="113"/>
      <c r="F726" s="113"/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3"/>
      <c r="Z726" s="113"/>
    </row>
    <row r="727" spans="1:26" ht="19.5" customHeight="1">
      <c r="A727" s="113"/>
      <c r="B727" s="113"/>
      <c r="C727" s="113"/>
      <c r="D727" s="113"/>
      <c r="E727" s="113"/>
      <c r="F727" s="113"/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3"/>
      <c r="Z727" s="113"/>
    </row>
    <row r="728" spans="1:26" ht="19.5" customHeight="1">
      <c r="A728" s="113"/>
      <c r="B728" s="113"/>
      <c r="C728" s="113"/>
      <c r="D728" s="113"/>
      <c r="E728" s="113"/>
      <c r="F728" s="113"/>
      <c r="G728" s="113"/>
      <c r="H728" s="113"/>
      <c r="I728" s="113"/>
      <c r="J728" s="113"/>
      <c r="K728" s="113"/>
      <c r="L728" s="113"/>
      <c r="M728" s="113"/>
      <c r="N728" s="113"/>
      <c r="O728" s="113"/>
      <c r="P728" s="113"/>
      <c r="Q728" s="113"/>
      <c r="R728" s="113"/>
      <c r="S728" s="113"/>
      <c r="T728" s="113"/>
      <c r="U728" s="113"/>
      <c r="V728" s="113"/>
      <c r="W728" s="113"/>
      <c r="X728" s="113"/>
      <c r="Y728" s="113"/>
      <c r="Z728" s="113"/>
    </row>
    <row r="729" spans="1:26" ht="19.5" customHeight="1">
      <c r="A729" s="113"/>
      <c r="B729" s="113"/>
      <c r="C729" s="113"/>
      <c r="D729" s="113"/>
      <c r="E729" s="113"/>
      <c r="F729" s="113"/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3"/>
      <c r="Z729" s="113"/>
    </row>
    <row r="730" spans="1:26" ht="19.5" customHeight="1">
      <c r="A730" s="113"/>
      <c r="B730" s="113"/>
      <c r="C730" s="113"/>
      <c r="D730" s="113"/>
      <c r="E730" s="113"/>
      <c r="F730" s="113"/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3"/>
      <c r="Z730" s="113"/>
    </row>
    <row r="731" spans="1:26" ht="19.5" customHeight="1">
      <c r="A731" s="113"/>
      <c r="B731" s="113"/>
      <c r="C731" s="113"/>
      <c r="D731" s="113"/>
      <c r="E731" s="113"/>
      <c r="F731" s="113"/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3"/>
      <c r="Z731" s="113"/>
    </row>
    <row r="732" spans="1:26" ht="19.5" customHeight="1">
      <c r="A732" s="113"/>
      <c r="B732" s="113"/>
      <c r="C732" s="113"/>
      <c r="D732" s="113"/>
      <c r="E732" s="113"/>
      <c r="F732" s="113"/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3"/>
      <c r="Z732" s="113"/>
    </row>
    <row r="733" spans="1:26" ht="19.5" customHeight="1">
      <c r="A733" s="113"/>
      <c r="B733" s="113"/>
      <c r="C733" s="113"/>
      <c r="D733" s="113"/>
      <c r="E733" s="113"/>
      <c r="F733" s="113"/>
      <c r="G733" s="113"/>
      <c r="H733" s="113"/>
      <c r="I733" s="113"/>
      <c r="J733" s="113"/>
      <c r="K733" s="113"/>
      <c r="L733" s="113"/>
      <c r="M733" s="113"/>
      <c r="N733" s="113"/>
      <c r="O733" s="113"/>
      <c r="P733" s="113"/>
      <c r="Q733" s="113"/>
      <c r="R733" s="113"/>
      <c r="S733" s="113"/>
      <c r="T733" s="113"/>
      <c r="U733" s="113"/>
      <c r="V733" s="113"/>
      <c r="W733" s="113"/>
      <c r="X733" s="113"/>
      <c r="Y733" s="113"/>
      <c r="Z733" s="113"/>
    </row>
    <row r="734" spans="1:26" ht="19.5" customHeight="1">
      <c r="A734" s="113"/>
      <c r="B734" s="113"/>
      <c r="C734" s="113"/>
      <c r="D734" s="113"/>
      <c r="E734" s="113"/>
      <c r="F734" s="113"/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3"/>
      <c r="Z734" s="113"/>
    </row>
    <row r="735" spans="1:26" ht="19.5" customHeight="1">
      <c r="A735" s="113"/>
      <c r="B735" s="113"/>
      <c r="C735" s="113"/>
      <c r="D735" s="113"/>
      <c r="E735" s="113"/>
      <c r="F735" s="113"/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3"/>
      <c r="Z735" s="113"/>
    </row>
    <row r="736" spans="1:26" ht="19.5" customHeight="1">
      <c r="A736" s="113"/>
      <c r="B736" s="113"/>
      <c r="C736" s="113"/>
      <c r="D736" s="113"/>
      <c r="E736" s="113"/>
      <c r="F736" s="113"/>
      <c r="G736" s="113"/>
      <c r="H736" s="113"/>
      <c r="I736" s="113"/>
      <c r="J736" s="113"/>
      <c r="K736" s="113"/>
      <c r="L736" s="113"/>
      <c r="M736" s="113"/>
      <c r="N736" s="113"/>
      <c r="O736" s="113"/>
      <c r="P736" s="113"/>
      <c r="Q736" s="113"/>
      <c r="R736" s="113"/>
      <c r="S736" s="113"/>
      <c r="T736" s="113"/>
      <c r="U736" s="113"/>
      <c r="V736" s="113"/>
      <c r="W736" s="113"/>
      <c r="X736" s="113"/>
      <c r="Y736" s="113"/>
      <c r="Z736" s="113"/>
    </row>
    <row r="737" spans="1:26" ht="19.5" customHeight="1">
      <c r="A737" s="113"/>
      <c r="B737" s="113"/>
      <c r="C737" s="113"/>
      <c r="D737" s="113"/>
      <c r="E737" s="113"/>
      <c r="F737" s="113"/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3"/>
      <c r="Z737" s="113"/>
    </row>
    <row r="738" spans="1:26" ht="19.5" customHeight="1">
      <c r="A738" s="113"/>
      <c r="B738" s="113"/>
      <c r="C738" s="113"/>
      <c r="D738" s="113"/>
      <c r="E738" s="113"/>
      <c r="F738" s="113"/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3"/>
      <c r="Z738" s="113"/>
    </row>
    <row r="739" spans="1:26" ht="19.5" customHeight="1">
      <c r="A739" s="113"/>
      <c r="B739" s="113"/>
      <c r="C739" s="113"/>
      <c r="D739" s="113"/>
      <c r="E739" s="113"/>
      <c r="F739" s="113"/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3"/>
      <c r="Z739" s="113"/>
    </row>
    <row r="740" spans="1:26" ht="19.5" customHeight="1">
      <c r="A740" s="113"/>
      <c r="B740" s="113"/>
      <c r="C740" s="113"/>
      <c r="D740" s="113"/>
      <c r="E740" s="113"/>
      <c r="F740" s="113"/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3"/>
      <c r="Z740" s="113"/>
    </row>
    <row r="741" spans="1:26" ht="19.5" customHeight="1">
      <c r="A741" s="113"/>
      <c r="B741" s="113"/>
      <c r="C741" s="113"/>
      <c r="D741" s="113"/>
      <c r="E741" s="113"/>
      <c r="F741" s="113"/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3"/>
      <c r="Z741" s="113"/>
    </row>
    <row r="742" spans="1:26" ht="19.5" customHeight="1">
      <c r="A742" s="113"/>
      <c r="B742" s="113"/>
      <c r="C742" s="113"/>
      <c r="D742" s="113"/>
      <c r="E742" s="113"/>
      <c r="F742" s="113"/>
      <c r="G742" s="113"/>
      <c r="H742" s="113"/>
      <c r="I742" s="113"/>
      <c r="J742" s="113"/>
      <c r="K742" s="113"/>
      <c r="L742" s="113"/>
      <c r="M742" s="113"/>
      <c r="N742" s="113"/>
      <c r="O742" s="113"/>
      <c r="P742" s="113"/>
      <c r="Q742" s="113"/>
      <c r="R742" s="113"/>
      <c r="S742" s="113"/>
      <c r="T742" s="113"/>
      <c r="U742" s="113"/>
      <c r="V742" s="113"/>
      <c r="W742" s="113"/>
      <c r="X742" s="113"/>
      <c r="Y742" s="113"/>
      <c r="Z742" s="113"/>
    </row>
    <row r="743" spans="1:26" ht="19.5" customHeight="1">
      <c r="A743" s="113"/>
      <c r="B743" s="113"/>
      <c r="C743" s="113"/>
      <c r="D743" s="113"/>
      <c r="E743" s="113"/>
      <c r="F743" s="113"/>
      <c r="G743" s="113"/>
      <c r="H743" s="113"/>
      <c r="I743" s="113"/>
      <c r="J743" s="113"/>
      <c r="K743" s="113"/>
      <c r="L743" s="113"/>
      <c r="M743" s="113"/>
      <c r="N743" s="113"/>
      <c r="O743" s="113"/>
      <c r="P743" s="113"/>
      <c r="Q743" s="113"/>
      <c r="R743" s="113"/>
      <c r="S743" s="113"/>
      <c r="T743" s="113"/>
      <c r="U743" s="113"/>
      <c r="V743" s="113"/>
      <c r="W743" s="113"/>
      <c r="X743" s="113"/>
      <c r="Y743" s="113"/>
      <c r="Z743" s="113"/>
    </row>
    <row r="744" spans="1:26" ht="19.5" customHeight="1">
      <c r="A744" s="113"/>
      <c r="B744" s="113"/>
      <c r="C744" s="113"/>
      <c r="D744" s="113"/>
      <c r="E744" s="113"/>
      <c r="F744" s="113"/>
      <c r="G744" s="113"/>
      <c r="H744" s="113"/>
      <c r="I744" s="113"/>
      <c r="J744" s="113"/>
      <c r="K744" s="113"/>
      <c r="L744" s="113"/>
      <c r="M744" s="113"/>
      <c r="N744" s="113"/>
      <c r="O744" s="113"/>
      <c r="P744" s="113"/>
      <c r="Q744" s="113"/>
      <c r="R744" s="113"/>
      <c r="S744" s="113"/>
      <c r="T744" s="113"/>
      <c r="U744" s="113"/>
      <c r="V744" s="113"/>
      <c r="W744" s="113"/>
      <c r="X744" s="113"/>
      <c r="Y744" s="113"/>
      <c r="Z744" s="113"/>
    </row>
    <row r="745" spans="1:26" ht="19.5" customHeight="1">
      <c r="A745" s="113"/>
      <c r="B745" s="113"/>
      <c r="C745" s="113"/>
      <c r="D745" s="113"/>
      <c r="E745" s="113"/>
      <c r="F745" s="113"/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3"/>
      <c r="Z745" s="113"/>
    </row>
    <row r="746" spans="1:26" ht="19.5" customHeight="1">
      <c r="A746" s="113"/>
      <c r="B746" s="113"/>
      <c r="C746" s="113"/>
      <c r="D746" s="113"/>
      <c r="E746" s="113"/>
      <c r="F746" s="113"/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3"/>
      <c r="Z746" s="113"/>
    </row>
    <row r="747" spans="1:26" ht="19.5" customHeight="1">
      <c r="A747" s="113"/>
      <c r="B747" s="113"/>
      <c r="C747" s="113"/>
      <c r="D747" s="113"/>
      <c r="E747" s="113"/>
      <c r="F747" s="113"/>
      <c r="G747" s="113"/>
      <c r="H747" s="113"/>
      <c r="I747" s="113"/>
      <c r="J747" s="113"/>
      <c r="K747" s="113"/>
      <c r="L747" s="113"/>
      <c r="M747" s="113"/>
      <c r="N747" s="113"/>
      <c r="O747" s="113"/>
      <c r="P747" s="113"/>
      <c r="Q747" s="113"/>
      <c r="R747" s="113"/>
      <c r="S747" s="113"/>
      <c r="T747" s="113"/>
      <c r="U747" s="113"/>
      <c r="V747" s="113"/>
      <c r="W747" s="113"/>
      <c r="X747" s="113"/>
      <c r="Y747" s="113"/>
      <c r="Z747" s="113"/>
    </row>
    <row r="748" spans="1:26" ht="19.5" customHeight="1">
      <c r="A748" s="113"/>
      <c r="B748" s="113"/>
      <c r="C748" s="113"/>
      <c r="D748" s="113"/>
      <c r="E748" s="113"/>
      <c r="F748" s="113"/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3"/>
      <c r="Z748" s="113"/>
    </row>
    <row r="749" spans="1:26" ht="19.5" customHeight="1">
      <c r="A749" s="113"/>
      <c r="B749" s="113"/>
      <c r="C749" s="113"/>
      <c r="D749" s="113"/>
      <c r="E749" s="113"/>
      <c r="F749" s="113"/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3"/>
      <c r="Z749" s="113"/>
    </row>
    <row r="750" spans="1:26" ht="19.5" customHeight="1">
      <c r="A750" s="113"/>
      <c r="B750" s="113"/>
      <c r="C750" s="113"/>
      <c r="D750" s="113"/>
      <c r="E750" s="113"/>
      <c r="F750" s="113"/>
      <c r="G750" s="113"/>
      <c r="H750" s="113"/>
      <c r="I750" s="113"/>
      <c r="J750" s="113"/>
      <c r="K750" s="113"/>
      <c r="L750" s="113"/>
      <c r="M750" s="113"/>
      <c r="N750" s="113"/>
      <c r="O750" s="113"/>
      <c r="P750" s="113"/>
      <c r="Q750" s="113"/>
      <c r="R750" s="113"/>
      <c r="S750" s="113"/>
      <c r="T750" s="113"/>
      <c r="U750" s="113"/>
      <c r="V750" s="113"/>
      <c r="W750" s="113"/>
      <c r="X750" s="113"/>
      <c r="Y750" s="113"/>
      <c r="Z750" s="113"/>
    </row>
    <row r="751" spans="1:26" ht="19.5" customHeight="1">
      <c r="A751" s="113"/>
      <c r="B751" s="113"/>
      <c r="C751" s="113"/>
      <c r="D751" s="113"/>
      <c r="E751" s="113"/>
      <c r="F751" s="113"/>
      <c r="G751" s="113"/>
      <c r="H751" s="113"/>
      <c r="I751" s="113"/>
      <c r="J751" s="113"/>
      <c r="K751" s="113"/>
      <c r="L751" s="113"/>
      <c r="M751" s="113"/>
      <c r="N751" s="113"/>
      <c r="O751" s="113"/>
      <c r="P751" s="113"/>
      <c r="Q751" s="113"/>
      <c r="R751" s="113"/>
      <c r="S751" s="113"/>
      <c r="T751" s="113"/>
      <c r="U751" s="113"/>
      <c r="V751" s="113"/>
      <c r="W751" s="113"/>
      <c r="X751" s="113"/>
      <c r="Y751" s="113"/>
      <c r="Z751" s="113"/>
    </row>
    <row r="752" spans="1:26" ht="19.5" customHeight="1">
      <c r="A752" s="113"/>
      <c r="B752" s="113"/>
      <c r="C752" s="113"/>
      <c r="D752" s="113"/>
      <c r="E752" s="113"/>
      <c r="F752" s="113"/>
      <c r="G752" s="113"/>
      <c r="H752" s="113"/>
      <c r="I752" s="113"/>
      <c r="J752" s="113"/>
      <c r="K752" s="113"/>
      <c r="L752" s="113"/>
      <c r="M752" s="113"/>
      <c r="N752" s="113"/>
      <c r="O752" s="113"/>
      <c r="P752" s="113"/>
      <c r="Q752" s="113"/>
      <c r="R752" s="113"/>
      <c r="S752" s="113"/>
      <c r="T752" s="113"/>
      <c r="U752" s="113"/>
      <c r="V752" s="113"/>
      <c r="W752" s="113"/>
      <c r="X752" s="113"/>
      <c r="Y752" s="113"/>
      <c r="Z752" s="113"/>
    </row>
    <row r="753" spans="1:26" ht="19.5" customHeight="1">
      <c r="A753" s="113"/>
      <c r="B753" s="113"/>
      <c r="C753" s="113"/>
      <c r="D753" s="113"/>
      <c r="E753" s="113"/>
      <c r="F753" s="113"/>
      <c r="G753" s="113"/>
      <c r="H753" s="113"/>
      <c r="I753" s="113"/>
      <c r="J753" s="113"/>
      <c r="K753" s="113"/>
      <c r="L753" s="113"/>
      <c r="M753" s="113"/>
      <c r="N753" s="113"/>
      <c r="O753" s="113"/>
      <c r="P753" s="113"/>
      <c r="Q753" s="113"/>
      <c r="R753" s="113"/>
      <c r="S753" s="113"/>
      <c r="T753" s="113"/>
      <c r="U753" s="113"/>
      <c r="V753" s="113"/>
      <c r="W753" s="113"/>
      <c r="X753" s="113"/>
      <c r="Y753" s="113"/>
      <c r="Z753" s="113"/>
    </row>
    <row r="754" spans="1:26" ht="19.5" customHeight="1">
      <c r="A754" s="113"/>
      <c r="B754" s="113"/>
      <c r="C754" s="113"/>
      <c r="D754" s="113"/>
      <c r="E754" s="113"/>
      <c r="F754" s="113"/>
      <c r="G754" s="113"/>
      <c r="H754" s="113"/>
      <c r="I754" s="113"/>
      <c r="J754" s="113"/>
      <c r="K754" s="113"/>
      <c r="L754" s="113"/>
      <c r="M754" s="113"/>
      <c r="N754" s="113"/>
      <c r="O754" s="113"/>
      <c r="P754" s="113"/>
      <c r="Q754" s="113"/>
      <c r="R754" s="113"/>
      <c r="S754" s="113"/>
      <c r="T754" s="113"/>
      <c r="U754" s="113"/>
      <c r="V754" s="113"/>
      <c r="W754" s="113"/>
      <c r="X754" s="113"/>
      <c r="Y754" s="113"/>
      <c r="Z754" s="113"/>
    </row>
    <row r="755" spans="1:26" ht="19.5" customHeight="1">
      <c r="A755" s="113"/>
      <c r="B755" s="113"/>
      <c r="C755" s="113"/>
      <c r="D755" s="113"/>
      <c r="E755" s="113"/>
      <c r="F755" s="113"/>
      <c r="G755" s="113"/>
      <c r="H755" s="113"/>
      <c r="I755" s="113"/>
      <c r="J755" s="113"/>
      <c r="K755" s="113"/>
      <c r="L755" s="113"/>
      <c r="M755" s="113"/>
      <c r="N755" s="113"/>
      <c r="O755" s="113"/>
      <c r="P755" s="113"/>
      <c r="Q755" s="113"/>
      <c r="R755" s="113"/>
      <c r="S755" s="113"/>
      <c r="T755" s="113"/>
      <c r="U755" s="113"/>
      <c r="V755" s="113"/>
      <c r="W755" s="113"/>
      <c r="X755" s="113"/>
      <c r="Y755" s="113"/>
      <c r="Z755" s="113"/>
    </row>
    <row r="756" spans="1:26" ht="19.5" customHeight="1">
      <c r="A756" s="113"/>
      <c r="B756" s="113"/>
      <c r="C756" s="113"/>
      <c r="D756" s="113"/>
      <c r="E756" s="113"/>
      <c r="F756" s="113"/>
      <c r="G756" s="113"/>
      <c r="H756" s="113"/>
      <c r="I756" s="113"/>
      <c r="J756" s="113"/>
      <c r="K756" s="113"/>
      <c r="L756" s="113"/>
      <c r="M756" s="113"/>
      <c r="N756" s="113"/>
      <c r="O756" s="113"/>
      <c r="P756" s="113"/>
      <c r="Q756" s="113"/>
      <c r="R756" s="113"/>
      <c r="S756" s="113"/>
      <c r="T756" s="113"/>
      <c r="U756" s="113"/>
      <c r="V756" s="113"/>
      <c r="W756" s="113"/>
      <c r="X756" s="113"/>
      <c r="Y756" s="113"/>
      <c r="Z756" s="113"/>
    </row>
    <row r="757" spans="1:26" ht="19.5" customHeight="1">
      <c r="A757" s="113"/>
      <c r="B757" s="113"/>
      <c r="C757" s="113"/>
      <c r="D757" s="113"/>
      <c r="E757" s="113"/>
      <c r="F757" s="113"/>
      <c r="G757" s="113"/>
      <c r="H757" s="113"/>
      <c r="I757" s="113"/>
      <c r="J757" s="113"/>
      <c r="K757" s="113"/>
      <c r="L757" s="113"/>
      <c r="M757" s="113"/>
      <c r="N757" s="113"/>
      <c r="O757" s="113"/>
      <c r="P757" s="113"/>
      <c r="Q757" s="113"/>
      <c r="R757" s="113"/>
      <c r="S757" s="113"/>
      <c r="T757" s="113"/>
      <c r="U757" s="113"/>
      <c r="V757" s="113"/>
      <c r="W757" s="113"/>
      <c r="X757" s="113"/>
      <c r="Y757" s="113"/>
      <c r="Z757" s="113"/>
    </row>
    <row r="758" spans="1:26" ht="19.5" customHeight="1">
      <c r="A758" s="113"/>
      <c r="B758" s="113"/>
      <c r="C758" s="113"/>
      <c r="D758" s="113"/>
      <c r="E758" s="113"/>
      <c r="F758" s="113"/>
      <c r="G758" s="113"/>
      <c r="H758" s="113"/>
      <c r="I758" s="113"/>
      <c r="J758" s="113"/>
      <c r="K758" s="113"/>
      <c r="L758" s="113"/>
      <c r="M758" s="113"/>
      <c r="N758" s="113"/>
      <c r="O758" s="113"/>
      <c r="P758" s="113"/>
      <c r="Q758" s="113"/>
      <c r="R758" s="113"/>
      <c r="S758" s="113"/>
      <c r="T758" s="113"/>
      <c r="U758" s="113"/>
      <c r="V758" s="113"/>
      <c r="W758" s="113"/>
      <c r="X758" s="113"/>
      <c r="Y758" s="113"/>
      <c r="Z758" s="113"/>
    </row>
    <row r="759" spans="1:26" ht="19.5" customHeight="1">
      <c r="A759" s="113"/>
      <c r="B759" s="113"/>
      <c r="C759" s="113"/>
      <c r="D759" s="113"/>
      <c r="E759" s="113"/>
      <c r="F759" s="113"/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3"/>
      <c r="Z759" s="113"/>
    </row>
    <row r="760" spans="1:26" ht="19.5" customHeight="1">
      <c r="A760" s="113"/>
      <c r="B760" s="113"/>
      <c r="C760" s="113"/>
      <c r="D760" s="113"/>
      <c r="E760" s="113"/>
      <c r="F760" s="113"/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3"/>
      <c r="Z760" s="113"/>
    </row>
    <row r="761" spans="1:26" ht="19.5" customHeight="1">
      <c r="A761" s="113"/>
      <c r="B761" s="113"/>
      <c r="C761" s="113"/>
      <c r="D761" s="113"/>
      <c r="E761" s="113"/>
      <c r="F761" s="113"/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3"/>
      <c r="Z761" s="113"/>
    </row>
    <row r="762" spans="1:26" ht="19.5" customHeight="1">
      <c r="A762" s="113"/>
      <c r="B762" s="113"/>
      <c r="C762" s="113"/>
      <c r="D762" s="113"/>
      <c r="E762" s="113"/>
      <c r="F762" s="113"/>
      <c r="G762" s="113"/>
      <c r="H762" s="113"/>
      <c r="I762" s="113"/>
      <c r="J762" s="113"/>
      <c r="K762" s="113"/>
      <c r="L762" s="113"/>
      <c r="M762" s="113"/>
      <c r="N762" s="113"/>
      <c r="O762" s="113"/>
      <c r="P762" s="113"/>
      <c r="Q762" s="113"/>
      <c r="R762" s="113"/>
      <c r="S762" s="113"/>
      <c r="T762" s="113"/>
      <c r="U762" s="113"/>
      <c r="V762" s="113"/>
      <c r="W762" s="113"/>
      <c r="X762" s="113"/>
      <c r="Y762" s="113"/>
      <c r="Z762" s="113"/>
    </row>
    <row r="763" spans="1:26" ht="19.5" customHeight="1">
      <c r="A763" s="113"/>
      <c r="B763" s="113"/>
      <c r="C763" s="113"/>
      <c r="D763" s="113"/>
      <c r="E763" s="113"/>
      <c r="F763" s="113"/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3"/>
      <c r="Z763" s="113"/>
    </row>
    <row r="764" spans="1:26" ht="19.5" customHeight="1">
      <c r="A764" s="113"/>
      <c r="B764" s="113"/>
      <c r="C764" s="113"/>
      <c r="D764" s="113"/>
      <c r="E764" s="113"/>
      <c r="F764" s="113"/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3"/>
      <c r="Z764" s="113"/>
    </row>
    <row r="765" spans="1:26" ht="19.5" customHeight="1">
      <c r="A765" s="113"/>
      <c r="B765" s="113"/>
      <c r="C765" s="113"/>
      <c r="D765" s="113"/>
      <c r="E765" s="113"/>
      <c r="F765" s="113"/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3"/>
      <c r="Z765" s="113"/>
    </row>
    <row r="766" spans="1:26" ht="19.5" customHeight="1">
      <c r="A766" s="113"/>
      <c r="B766" s="113"/>
      <c r="C766" s="113"/>
      <c r="D766" s="113"/>
      <c r="E766" s="113"/>
      <c r="F766" s="113"/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3"/>
      <c r="Z766" s="113"/>
    </row>
    <row r="767" spans="1:26" ht="19.5" customHeight="1">
      <c r="A767" s="113"/>
      <c r="B767" s="113"/>
      <c r="C767" s="113"/>
      <c r="D767" s="113"/>
      <c r="E767" s="113"/>
      <c r="F767" s="113"/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3"/>
      <c r="Z767" s="113"/>
    </row>
    <row r="768" spans="1:26" ht="19.5" customHeight="1">
      <c r="A768" s="113"/>
      <c r="B768" s="113"/>
      <c r="C768" s="113"/>
      <c r="D768" s="113"/>
      <c r="E768" s="113"/>
      <c r="F768" s="113"/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3"/>
      <c r="Z768" s="113"/>
    </row>
    <row r="769" spans="1:26" ht="19.5" customHeight="1">
      <c r="A769" s="113"/>
      <c r="B769" s="113"/>
      <c r="C769" s="113"/>
      <c r="D769" s="113"/>
      <c r="E769" s="113"/>
      <c r="F769" s="113"/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3"/>
      <c r="Z769" s="113"/>
    </row>
    <row r="770" spans="1:26" ht="19.5" customHeight="1">
      <c r="A770" s="113"/>
      <c r="B770" s="113"/>
      <c r="C770" s="113"/>
      <c r="D770" s="113"/>
      <c r="E770" s="113"/>
      <c r="F770" s="113"/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3"/>
      <c r="Z770" s="113"/>
    </row>
    <row r="771" spans="1:26" ht="19.5" customHeight="1">
      <c r="A771" s="113"/>
      <c r="B771" s="113"/>
      <c r="C771" s="113"/>
      <c r="D771" s="113"/>
      <c r="E771" s="113"/>
      <c r="F771" s="113"/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3"/>
      <c r="Z771" s="113"/>
    </row>
    <row r="772" spans="1:26" ht="19.5" customHeight="1">
      <c r="A772" s="113"/>
      <c r="B772" s="113"/>
      <c r="C772" s="113"/>
      <c r="D772" s="113"/>
      <c r="E772" s="113"/>
      <c r="F772" s="113"/>
      <c r="G772" s="113"/>
      <c r="H772" s="113"/>
      <c r="I772" s="113"/>
      <c r="J772" s="113"/>
      <c r="K772" s="113"/>
      <c r="L772" s="113"/>
      <c r="M772" s="113"/>
      <c r="N772" s="113"/>
      <c r="O772" s="113"/>
      <c r="P772" s="113"/>
      <c r="Q772" s="113"/>
      <c r="R772" s="113"/>
      <c r="S772" s="113"/>
      <c r="T772" s="113"/>
      <c r="U772" s="113"/>
      <c r="V772" s="113"/>
      <c r="W772" s="113"/>
      <c r="X772" s="113"/>
      <c r="Y772" s="113"/>
      <c r="Z772" s="113"/>
    </row>
    <row r="773" spans="1:26" ht="19.5" customHeight="1">
      <c r="A773" s="113"/>
      <c r="B773" s="113"/>
      <c r="C773" s="113"/>
      <c r="D773" s="113"/>
      <c r="E773" s="113"/>
      <c r="F773" s="113"/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3"/>
      <c r="Z773" s="113"/>
    </row>
    <row r="774" spans="1:26" ht="19.5" customHeight="1">
      <c r="A774" s="113"/>
      <c r="B774" s="113"/>
      <c r="C774" s="113"/>
      <c r="D774" s="113"/>
      <c r="E774" s="113"/>
      <c r="F774" s="113"/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3"/>
      <c r="Z774" s="113"/>
    </row>
    <row r="775" spans="1:26" ht="19.5" customHeight="1">
      <c r="A775" s="113"/>
      <c r="B775" s="113"/>
      <c r="C775" s="113"/>
      <c r="D775" s="113"/>
      <c r="E775" s="113"/>
      <c r="F775" s="113"/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3"/>
      <c r="Z775" s="113"/>
    </row>
    <row r="776" spans="1:26" ht="19.5" customHeight="1">
      <c r="A776" s="113"/>
      <c r="B776" s="113"/>
      <c r="C776" s="113"/>
      <c r="D776" s="113"/>
      <c r="E776" s="113"/>
      <c r="F776" s="113"/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3"/>
      <c r="Z776" s="113"/>
    </row>
    <row r="777" spans="1:26" ht="19.5" customHeight="1">
      <c r="A777" s="113"/>
      <c r="B777" s="113"/>
      <c r="C777" s="113"/>
      <c r="D777" s="113"/>
      <c r="E777" s="113"/>
      <c r="F777" s="113"/>
      <c r="G777" s="113"/>
      <c r="H777" s="113"/>
      <c r="I777" s="113"/>
      <c r="J777" s="113"/>
      <c r="K777" s="113"/>
      <c r="L777" s="113"/>
      <c r="M777" s="113"/>
      <c r="N777" s="113"/>
      <c r="O777" s="113"/>
      <c r="P777" s="113"/>
      <c r="Q777" s="113"/>
      <c r="R777" s="113"/>
      <c r="S777" s="113"/>
      <c r="T777" s="113"/>
      <c r="U777" s="113"/>
      <c r="V777" s="113"/>
      <c r="W777" s="113"/>
      <c r="X777" s="113"/>
      <c r="Y777" s="113"/>
      <c r="Z777" s="113"/>
    </row>
    <row r="778" spans="1:26" ht="19.5" customHeight="1">
      <c r="A778" s="113"/>
      <c r="B778" s="113"/>
      <c r="C778" s="113"/>
      <c r="D778" s="113"/>
      <c r="E778" s="113"/>
      <c r="F778" s="113"/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3"/>
      <c r="Z778" s="113"/>
    </row>
    <row r="779" spans="1:26" ht="19.5" customHeight="1">
      <c r="A779" s="113"/>
      <c r="B779" s="113"/>
      <c r="C779" s="113"/>
      <c r="D779" s="113"/>
      <c r="E779" s="113"/>
      <c r="F779" s="113"/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3"/>
      <c r="Z779" s="113"/>
    </row>
    <row r="780" spans="1:26" ht="19.5" customHeight="1">
      <c r="A780" s="113"/>
      <c r="B780" s="113"/>
      <c r="C780" s="113"/>
      <c r="D780" s="113"/>
      <c r="E780" s="113"/>
      <c r="F780" s="113"/>
      <c r="G780" s="113"/>
      <c r="H780" s="113"/>
      <c r="I780" s="113"/>
      <c r="J780" s="113"/>
      <c r="K780" s="113"/>
      <c r="L780" s="113"/>
      <c r="M780" s="113"/>
      <c r="N780" s="113"/>
      <c r="O780" s="113"/>
      <c r="P780" s="113"/>
      <c r="Q780" s="113"/>
      <c r="R780" s="113"/>
      <c r="S780" s="113"/>
      <c r="T780" s="113"/>
      <c r="U780" s="113"/>
      <c r="V780" s="113"/>
      <c r="W780" s="113"/>
      <c r="X780" s="113"/>
      <c r="Y780" s="113"/>
      <c r="Z780" s="113"/>
    </row>
    <row r="781" spans="1:26" ht="19.5" customHeight="1">
      <c r="A781" s="113"/>
      <c r="B781" s="113"/>
      <c r="C781" s="113"/>
      <c r="D781" s="113"/>
      <c r="E781" s="113"/>
      <c r="F781" s="113"/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3"/>
      <c r="Z781" s="113"/>
    </row>
    <row r="782" spans="1:26" ht="19.5" customHeight="1">
      <c r="A782" s="113"/>
      <c r="B782" s="113"/>
      <c r="C782" s="113"/>
      <c r="D782" s="113"/>
      <c r="E782" s="113"/>
      <c r="F782" s="113"/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3"/>
      <c r="Z782" s="113"/>
    </row>
    <row r="783" spans="1:26" ht="19.5" customHeight="1">
      <c r="A783" s="113"/>
      <c r="B783" s="113"/>
      <c r="C783" s="113"/>
      <c r="D783" s="113"/>
      <c r="E783" s="113"/>
      <c r="F783" s="113"/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3"/>
      <c r="Z783" s="113"/>
    </row>
    <row r="784" spans="1:26" ht="19.5" customHeight="1">
      <c r="A784" s="113"/>
      <c r="B784" s="113"/>
      <c r="C784" s="113"/>
      <c r="D784" s="113"/>
      <c r="E784" s="113"/>
      <c r="F784" s="113"/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3"/>
      <c r="Z784" s="113"/>
    </row>
    <row r="785" spans="1:26" ht="19.5" customHeight="1">
      <c r="A785" s="113"/>
      <c r="B785" s="113"/>
      <c r="C785" s="113"/>
      <c r="D785" s="113"/>
      <c r="E785" s="113"/>
      <c r="F785" s="113"/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3"/>
      <c r="Z785" s="113"/>
    </row>
    <row r="786" spans="1:26" ht="19.5" customHeight="1">
      <c r="A786" s="113"/>
      <c r="B786" s="113"/>
      <c r="C786" s="113"/>
      <c r="D786" s="113"/>
      <c r="E786" s="113"/>
      <c r="F786" s="113"/>
      <c r="G786" s="113"/>
      <c r="H786" s="113"/>
      <c r="I786" s="113"/>
      <c r="J786" s="113"/>
      <c r="K786" s="113"/>
      <c r="L786" s="113"/>
      <c r="M786" s="113"/>
      <c r="N786" s="113"/>
      <c r="O786" s="113"/>
      <c r="P786" s="113"/>
      <c r="Q786" s="113"/>
      <c r="R786" s="113"/>
      <c r="S786" s="113"/>
      <c r="T786" s="113"/>
      <c r="U786" s="113"/>
      <c r="V786" s="113"/>
      <c r="W786" s="113"/>
      <c r="X786" s="113"/>
      <c r="Y786" s="113"/>
      <c r="Z786" s="113"/>
    </row>
    <row r="787" spans="1:26" ht="19.5" customHeight="1">
      <c r="A787" s="113"/>
      <c r="B787" s="113"/>
      <c r="C787" s="113"/>
      <c r="D787" s="113"/>
      <c r="E787" s="113"/>
      <c r="F787" s="113"/>
      <c r="G787" s="113"/>
      <c r="H787" s="113"/>
      <c r="I787" s="113"/>
      <c r="J787" s="113"/>
      <c r="K787" s="113"/>
      <c r="L787" s="113"/>
      <c r="M787" s="113"/>
      <c r="N787" s="113"/>
      <c r="O787" s="113"/>
      <c r="P787" s="113"/>
      <c r="Q787" s="113"/>
      <c r="R787" s="113"/>
      <c r="S787" s="113"/>
      <c r="T787" s="113"/>
      <c r="U787" s="113"/>
      <c r="V787" s="113"/>
      <c r="W787" s="113"/>
      <c r="X787" s="113"/>
      <c r="Y787" s="113"/>
      <c r="Z787" s="113"/>
    </row>
    <row r="788" spans="1:26" ht="19.5" customHeight="1">
      <c r="A788" s="113"/>
      <c r="B788" s="113"/>
      <c r="C788" s="113"/>
      <c r="D788" s="113"/>
      <c r="E788" s="113"/>
      <c r="F788" s="113"/>
      <c r="G788" s="113"/>
      <c r="H788" s="113"/>
      <c r="I788" s="113"/>
      <c r="J788" s="113"/>
      <c r="K788" s="113"/>
      <c r="L788" s="113"/>
      <c r="M788" s="113"/>
      <c r="N788" s="113"/>
      <c r="O788" s="113"/>
      <c r="P788" s="113"/>
      <c r="Q788" s="113"/>
      <c r="R788" s="113"/>
      <c r="S788" s="113"/>
      <c r="T788" s="113"/>
      <c r="U788" s="113"/>
      <c r="V788" s="113"/>
      <c r="W788" s="113"/>
      <c r="X788" s="113"/>
      <c r="Y788" s="113"/>
      <c r="Z788" s="113"/>
    </row>
    <row r="789" spans="1:26" ht="19.5" customHeight="1">
      <c r="A789" s="113"/>
      <c r="B789" s="113"/>
      <c r="C789" s="113"/>
      <c r="D789" s="113"/>
      <c r="E789" s="113"/>
      <c r="F789" s="113"/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3"/>
      <c r="Z789" s="113"/>
    </row>
    <row r="790" spans="1:26" ht="19.5" customHeight="1">
      <c r="A790" s="113"/>
      <c r="B790" s="113"/>
      <c r="C790" s="113"/>
      <c r="D790" s="113"/>
      <c r="E790" s="113"/>
      <c r="F790" s="113"/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3"/>
      <c r="Z790" s="113"/>
    </row>
    <row r="791" spans="1:26" ht="19.5" customHeight="1">
      <c r="A791" s="113"/>
      <c r="B791" s="113"/>
      <c r="C791" s="113"/>
      <c r="D791" s="113"/>
      <c r="E791" s="113"/>
      <c r="F791" s="113"/>
      <c r="G791" s="113"/>
      <c r="H791" s="113"/>
      <c r="I791" s="113"/>
      <c r="J791" s="113"/>
      <c r="K791" s="113"/>
      <c r="L791" s="113"/>
      <c r="M791" s="113"/>
      <c r="N791" s="113"/>
      <c r="O791" s="113"/>
      <c r="P791" s="113"/>
      <c r="Q791" s="113"/>
      <c r="R791" s="113"/>
      <c r="S791" s="113"/>
      <c r="T791" s="113"/>
      <c r="U791" s="113"/>
      <c r="V791" s="113"/>
      <c r="W791" s="113"/>
      <c r="X791" s="113"/>
      <c r="Y791" s="113"/>
      <c r="Z791" s="113"/>
    </row>
    <row r="792" spans="1:26" ht="19.5" customHeight="1">
      <c r="A792" s="113"/>
      <c r="B792" s="113"/>
      <c r="C792" s="113"/>
      <c r="D792" s="113"/>
      <c r="E792" s="113"/>
      <c r="F792" s="113"/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3"/>
      <c r="Z792" s="113"/>
    </row>
    <row r="793" spans="1:26" ht="19.5" customHeight="1">
      <c r="A793" s="113"/>
      <c r="B793" s="113"/>
      <c r="C793" s="113"/>
      <c r="D793" s="113"/>
      <c r="E793" s="113"/>
      <c r="F793" s="113"/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3"/>
      <c r="Z793" s="113"/>
    </row>
    <row r="794" spans="1:26" ht="19.5" customHeight="1">
      <c r="A794" s="113"/>
      <c r="B794" s="113"/>
      <c r="C794" s="113"/>
      <c r="D794" s="113"/>
      <c r="E794" s="113"/>
      <c r="F794" s="113"/>
      <c r="G794" s="113"/>
      <c r="H794" s="113"/>
      <c r="I794" s="113"/>
      <c r="J794" s="113"/>
      <c r="K794" s="113"/>
      <c r="L794" s="113"/>
      <c r="M794" s="113"/>
      <c r="N794" s="113"/>
      <c r="O794" s="113"/>
      <c r="P794" s="113"/>
      <c r="Q794" s="113"/>
      <c r="R794" s="113"/>
      <c r="S794" s="113"/>
      <c r="T794" s="113"/>
      <c r="U794" s="113"/>
      <c r="V794" s="113"/>
      <c r="W794" s="113"/>
      <c r="X794" s="113"/>
      <c r="Y794" s="113"/>
      <c r="Z794" s="113"/>
    </row>
    <row r="795" spans="1:26" ht="19.5" customHeight="1">
      <c r="A795" s="113"/>
      <c r="B795" s="113"/>
      <c r="C795" s="113"/>
      <c r="D795" s="113"/>
      <c r="E795" s="113"/>
      <c r="F795" s="113"/>
      <c r="G795" s="113"/>
      <c r="H795" s="113"/>
      <c r="I795" s="113"/>
      <c r="J795" s="113"/>
      <c r="K795" s="113"/>
      <c r="L795" s="113"/>
      <c r="M795" s="113"/>
      <c r="N795" s="113"/>
      <c r="O795" s="113"/>
      <c r="P795" s="113"/>
      <c r="Q795" s="113"/>
      <c r="R795" s="113"/>
      <c r="S795" s="113"/>
      <c r="T795" s="113"/>
      <c r="U795" s="113"/>
      <c r="V795" s="113"/>
      <c r="W795" s="113"/>
      <c r="X795" s="113"/>
      <c r="Y795" s="113"/>
      <c r="Z795" s="113"/>
    </row>
    <row r="796" spans="1:26" ht="19.5" customHeight="1">
      <c r="A796" s="113"/>
      <c r="B796" s="113"/>
      <c r="C796" s="113"/>
      <c r="D796" s="113"/>
      <c r="E796" s="113"/>
      <c r="F796" s="113"/>
      <c r="G796" s="113"/>
      <c r="H796" s="113"/>
      <c r="I796" s="113"/>
      <c r="J796" s="113"/>
      <c r="K796" s="113"/>
      <c r="L796" s="113"/>
      <c r="M796" s="113"/>
      <c r="N796" s="113"/>
      <c r="O796" s="113"/>
      <c r="P796" s="113"/>
      <c r="Q796" s="113"/>
      <c r="R796" s="113"/>
      <c r="S796" s="113"/>
      <c r="T796" s="113"/>
      <c r="U796" s="113"/>
      <c r="V796" s="113"/>
      <c r="W796" s="113"/>
      <c r="X796" s="113"/>
      <c r="Y796" s="113"/>
      <c r="Z796" s="113"/>
    </row>
    <row r="797" spans="1:26" ht="19.5" customHeight="1">
      <c r="A797" s="113"/>
      <c r="B797" s="113"/>
      <c r="C797" s="113"/>
      <c r="D797" s="113"/>
      <c r="E797" s="113"/>
      <c r="F797" s="113"/>
      <c r="G797" s="113"/>
      <c r="H797" s="113"/>
      <c r="I797" s="113"/>
      <c r="J797" s="113"/>
      <c r="K797" s="113"/>
      <c r="L797" s="113"/>
      <c r="M797" s="113"/>
      <c r="N797" s="113"/>
      <c r="O797" s="113"/>
      <c r="P797" s="113"/>
      <c r="Q797" s="113"/>
      <c r="R797" s="113"/>
      <c r="S797" s="113"/>
      <c r="T797" s="113"/>
      <c r="U797" s="113"/>
      <c r="V797" s="113"/>
      <c r="W797" s="113"/>
      <c r="X797" s="113"/>
      <c r="Y797" s="113"/>
      <c r="Z797" s="113"/>
    </row>
    <row r="798" spans="1:26" ht="19.5" customHeight="1">
      <c r="A798" s="113"/>
      <c r="B798" s="113"/>
      <c r="C798" s="113"/>
      <c r="D798" s="113"/>
      <c r="E798" s="113"/>
      <c r="F798" s="113"/>
      <c r="G798" s="113"/>
      <c r="H798" s="113"/>
      <c r="I798" s="113"/>
      <c r="J798" s="113"/>
      <c r="K798" s="113"/>
      <c r="L798" s="113"/>
      <c r="M798" s="113"/>
      <c r="N798" s="113"/>
      <c r="O798" s="113"/>
      <c r="P798" s="113"/>
      <c r="Q798" s="113"/>
      <c r="R798" s="113"/>
      <c r="S798" s="113"/>
      <c r="T798" s="113"/>
      <c r="U798" s="113"/>
      <c r="V798" s="113"/>
      <c r="W798" s="113"/>
      <c r="X798" s="113"/>
      <c r="Y798" s="113"/>
      <c r="Z798" s="113"/>
    </row>
    <row r="799" spans="1:26" ht="19.5" customHeight="1">
      <c r="A799" s="113"/>
      <c r="B799" s="113"/>
      <c r="C799" s="113"/>
      <c r="D799" s="113"/>
      <c r="E799" s="113"/>
      <c r="F799" s="113"/>
      <c r="G799" s="113"/>
      <c r="H799" s="113"/>
      <c r="I799" s="113"/>
      <c r="J799" s="113"/>
      <c r="K799" s="113"/>
      <c r="L799" s="113"/>
      <c r="M799" s="113"/>
      <c r="N799" s="113"/>
      <c r="O799" s="113"/>
      <c r="P799" s="113"/>
      <c r="Q799" s="113"/>
      <c r="R799" s="113"/>
      <c r="S799" s="113"/>
      <c r="T799" s="113"/>
      <c r="U799" s="113"/>
      <c r="V799" s="113"/>
      <c r="W799" s="113"/>
      <c r="X799" s="113"/>
      <c r="Y799" s="113"/>
      <c r="Z799" s="113"/>
    </row>
    <row r="800" spans="1:26" ht="19.5" customHeight="1">
      <c r="A800" s="113"/>
      <c r="B800" s="113"/>
      <c r="C800" s="113"/>
      <c r="D800" s="113"/>
      <c r="E800" s="113"/>
      <c r="F800" s="113"/>
      <c r="G800" s="113"/>
      <c r="H800" s="113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</row>
    <row r="801" spans="1:26" ht="19.5" customHeight="1">
      <c r="A801" s="113"/>
      <c r="B801" s="113"/>
      <c r="C801" s="113"/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3"/>
      <c r="Z801" s="113"/>
    </row>
    <row r="802" spans="1:26" ht="19.5" customHeight="1">
      <c r="A802" s="113"/>
      <c r="B802" s="113"/>
      <c r="C802" s="113"/>
      <c r="D802" s="113"/>
      <c r="E802" s="113"/>
      <c r="F802" s="113"/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3"/>
      <c r="Z802" s="113"/>
    </row>
    <row r="803" spans="1:26" ht="19.5" customHeight="1">
      <c r="A803" s="113"/>
      <c r="B803" s="113"/>
      <c r="C803" s="113"/>
      <c r="D803" s="113"/>
      <c r="E803" s="113"/>
      <c r="F803" s="113"/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3"/>
      <c r="Z803" s="113"/>
    </row>
    <row r="804" spans="1:26" ht="19.5" customHeight="1">
      <c r="A804" s="113"/>
      <c r="B804" s="113"/>
      <c r="C804" s="113"/>
      <c r="D804" s="113"/>
      <c r="E804" s="113"/>
      <c r="F804" s="113"/>
      <c r="G804" s="113"/>
      <c r="H804" s="113"/>
      <c r="I804" s="113"/>
      <c r="J804" s="113"/>
      <c r="K804" s="113"/>
      <c r="L804" s="113"/>
      <c r="M804" s="113"/>
      <c r="N804" s="113"/>
      <c r="O804" s="113"/>
      <c r="P804" s="113"/>
      <c r="Q804" s="113"/>
      <c r="R804" s="113"/>
      <c r="S804" s="113"/>
      <c r="T804" s="113"/>
      <c r="U804" s="113"/>
      <c r="V804" s="113"/>
      <c r="W804" s="113"/>
      <c r="X804" s="113"/>
      <c r="Y804" s="113"/>
      <c r="Z804" s="113"/>
    </row>
    <row r="805" spans="1:26" ht="19.5" customHeight="1">
      <c r="A805" s="113"/>
      <c r="B805" s="113"/>
      <c r="C805" s="113"/>
      <c r="D805" s="113"/>
      <c r="E805" s="113"/>
      <c r="F805" s="113"/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3"/>
      <c r="Z805" s="113"/>
    </row>
    <row r="806" spans="1:26" ht="19.5" customHeight="1">
      <c r="A806" s="113"/>
      <c r="B806" s="113"/>
      <c r="C806" s="113"/>
      <c r="D806" s="113"/>
      <c r="E806" s="113"/>
      <c r="F806" s="113"/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3"/>
      <c r="Z806" s="113"/>
    </row>
    <row r="807" spans="1:26" ht="19.5" customHeight="1">
      <c r="A807" s="113"/>
      <c r="B807" s="113"/>
      <c r="C807" s="113"/>
      <c r="D807" s="113"/>
      <c r="E807" s="113"/>
      <c r="F807" s="113"/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3"/>
      <c r="Z807" s="113"/>
    </row>
    <row r="808" spans="1:26" ht="19.5" customHeight="1">
      <c r="A808" s="113"/>
      <c r="B808" s="113"/>
      <c r="C808" s="113"/>
      <c r="D808" s="113"/>
      <c r="E808" s="113"/>
      <c r="F808" s="113"/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3"/>
      <c r="Z808" s="113"/>
    </row>
    <row r="809" spans="1:26" ht="19.5" customHeight="1">
      <c r="A809" s="113"/>
      <c r="B809" s="113"/>
      <c r="C809" s="113"/>
      <c r="D809" s="113"/>
      <c r="E809" s="113"/>
      <c r="F809" s="113"/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3"/>
      <c r="Z809" s="113"/>
    </row>
    <row r="810" spans="1:26" ht="19.5" customHeight="1">
      <c r="A810" s="113"/>
      <c r="B810" s="113"/>
      <c r="C810" s="113"/>
      <c r="D810" s="113"/>
      <c r="E810" s="113"/>
      <c r="F810" s="113"/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3"/>
      <c r="Z810" s="113"/>
    </row>
    <row r="811" spans="1:26" ht="19.5" customHeight="1">
      <c r="A811" s="113"/>
      <c r="B811" s="113"/>
      <c r="C811" s="113"/>
      <c r="D811" s="113"/>
      <c r="E811" s="113"/>
      <c r="F811" s="113"/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3"/>
      <c r="Z811" s="113"/>
    </row>
    <row r="812" spans="1:26" ht="19.5" customHeight="1">
      <c r="A812" s="113"/>
      <c r="B812" s="113"/>
      <c r="C812" s="113"/>
      <c r="D812" s="113"/>
      <c r="E812" s="113"/>
      <c r="F812" s="113"/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3"/>
      <c r="Z812" s="113"/>
    </row>
    <row r="813" spans="1:26" ht="19.5" customHeight="1">
      <c r="A813" s="113"/>
      <c r="B813" s="113"/>
      <c r="C813" s="113"/>
      <c r="D813" s="113"/>
      <c r="E813" s="113"/>
      <c r="F813" s="113"/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3"/>
      <c r="Z813" s="113"/>
    </row>
    <row r="814" spans="1:26" ht="19.5" customHeight="1">
      <c r="A814" s="113"/>
      <c r="B814" s="113"/>
      <c r="C814" s="113"/>
      <c r="D814" s="113"/>
      <c r="E814" s="113"/>
      <c r="F814" s="113"/>
      <c r="G814" s="113"/>
      <c r="H814" s="113"/>
      <c r="I814" s="113"/>
      <c r="J814" s="113"/>
      <c r="K814" s="113"/>
      <c r="L814" s="113"/>
      <c r="M814" s="113"/>
      <c r="N814" s="113"/>
      <c r="O814" s="113"/>
      <c r="P814" s="113"/>
      <c r="Q814" s="113"/>
      <c r="R814" s="113"/>
      <c r="S814" s="113"/>
      <c r="T814" s="113"/>
      <c r="U814" s="113"/>
      <c r="V814" s="113"/>
      <c r="W814" s="113"/>
      <c r="X814" s="113"/>
      <c r="Y814" s="113"/>
      <c r="Z814" s="113"/>
    </row>
    <row r="815" spans="1:26" ht="19.5" customHeight="1">
      <c r="A815" s="113"/>
      <c r="B815" s="113"/>
      <c r="C815" s="113"/>
      <c r="D815" s="113"/>
      <c r="E815" s="113"/>
      <c r="F815" s="113"/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3"/>
      <c r="Z815" s="113"/>
    </row>
    <row r="816" spans="1:26" ht="19.5" customHeight="1">
      <c r="A816" s="113"/>
      <c r="B816" s="113"/>
      <c r="C816" s="113"/>
      <c r="D816" s="113"/>
      <c r="E816" s="113"/>
      <c r="F816" s="113"/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3"/>
      <c r="Z816" s="113"/>
    </row>
    <row r="817" spans="1:26" ht="19.5" customHeight="1">
      <c r="A817" s="113"/>
      <c r="B817" s="113"/>
      <c r="C817" s="113"/>
      <c r="D817" s="113"/>
      <c r="E817" s="113"/>
      <c r="F817" s="113"/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3"/>
      <c r="Z817" s="113"/>
    </row>
    <row r="818" spans="1:26" ht="19.5" customHeight="1">
      <c r="A818" s="113"/>
      <c r="B818" s="113"/>
      <c r="C818" s="113"/>
      <c r="D818" s="113"/>
      <c r="E818" s="113"/>
      <c r="F818" s="113"/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3"/>
      <c r="Z818" s="113"/>
    </row>
    <row r="819" spans="1:26" ht="19.5" customHeight="1">
      <c r="A819" s="113"/>
      <c r="B819" s="113"/>
      <c r="C819" s="113"/>
      <c r="D819" s="113"/>
      <c r="E819" s="113"/>
      <c r="F819" s="113"/>
      <c r="G819" s="113"/>
      <c r="H819" s="113"/>
      <c r="I819" s="113"/>
      <c r="J819" s="113"/>
      <c r="K819" s="113"/>
      <c r="L819" s="113"/>
      <c r="M819" s="113"/>
      <c r="N819" s="113"/>
      <c r="O819" s="113"/>
      <c r="P819" s="113"/>
      <c r="Q819" s="113"/>
      <c r="R819" s="113"/>
      <c r="S819" s="113"/>
      <c r="T819" s="113"/>
      <c r="U819" s="113"/>
      <c r="V819" s="113"/>
      <c r="W819" s="113"/>
      <c r="X819" s="113"/>
      <c r="Y819" s="113"/>
      <c r="Z819" s="113"/>
    </row>
    <row r="820" spans="1:26" ht="19.5" customHeight="1">
      <c r="A820" s="113"/>
      <c r="B820" s="113"/>
      <c r="C820" s="113"/>
      <c r="D820" s="113"/>
      <c r="E820" s="113"/>
      <c r="F820" s="113"/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3"/>
      <c r="Z820" s="113"/>
    </row>
    <row r="821" spans="1:26" ht="19.5" customHeight="1">
      <c r="A821" s="113"/>
      <c r="B821" s="113"/>
      <c r="C821" s="113"/>
      <c r="D821" s="113"/>
      <c r="E821" s="113"/>
      <c r="F821" s="113"/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3"/>
      <c r="Z821" s="113"/>
    </row>
    <row r="822" spans="1:26" ht="19.5" customHeight="1">
      <c r="A822" s="113"/>
      <c r="B822" s="113"/>
      <c r="C822" s="113"/>
      <c r="D822" s="113"/>
      <c r="E822" s="113"/>
      <c r="F822" s="113"/>
      <c r="G822" s="113"/>
      <c r="H822" s="113"/>
      <c r="I822" s="113"/>
      <c r="J822" s="113"/>
      <c r="K822" s="113"/>
      <c r="L822" s="113"/>
      <c r="M822" s="113"/>
      <c r="N822" s="113"/>
      <c r="O822" s="113"/>
      <c r="P822" s="113"/>
      <c r="Q822" s="113"/>
      <c r="R822" s="113"/>
      <c r="S822" s="113"/>
      <c r="T822" s="113"/>
      <c r="U822" s="113"/>
      <c r="V822" s="113"/>
      <c r="W822" s="113"/>
      <c r="X822" s="113"/>
      <c r="Y822" s="113"/>
      <c r="Z822" s="113"/>
    </row>
    <row r="823" spans="1:26" ht="19.5" customHeight="1">
      <c r="A823" s="113"/>
      <c r="B823" s="113"/>
      <c r="C823" s="113"/>
      <c r="D823" s="113"/>
      <c r="E823" s="113"/>
      <c r="F823" s="113"/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3"/>
      <c r="Z823" s="113"/>
    </row>
    <row r="824" spans="1:26" ht="19.5" customHeight="1">
      <c r="A824" s="113"/>
      <c r="B824" s="113"/>
      <c r="C824" s="113"/>
      <c r="D824" s="113"/>
      <c r="E824" s="113"/>
      <c r="F824" s="113"/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3"/>
      <c r="Z824" s="113"/>
    </row>
    <row r="825" spans="1:26" ht="19.5" customHeight="1">
      <c r="A825" s="113"/>
      <c r="B825" s="113"/>
      <c r="C825" s="113"/>
      <c r="D825" s="113"/>
      <c r="E825" s="113"/>
      <c r="F825" s="113"/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3"/>
      <c r="Z825" s="113"/>
    </row>
    <row r="826" spans="1:26" ht="19.5" customHeight="1">
      <c r="A826" s="113"/>
      <c r="B826" s="113"/>
      <c r="C826" s="113"/>
      <c r="D826" s="113"/>
      <c r="E826" s="113"/>
      <c r="F826" s="113"/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3"/>
      <c r="Z826" s="113"/>
    </row>
    <row r="827" spans="1:26" ht="19.5" customHeight="1">
      <c r="A827" s="113"/>
      <c r="B827" s="113"/>
      <c r="C827" s="113"/>
      <c r="D827" s="113"/>
      <c r="E827" s="113"/>
      <c r="F827" s="113"/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3"/>
      <c r="Z827" s="113"/>
    </row>
    <row r="828" spans="1:26" ht="19.5" customHeight="1">
      <c r="A828" s="113"/>
      <c r="B828" s="113"/>
      <c r="C828" s="113"/>
      <c r="D828" s="113"/>
      <c r="E828" s="113"/>
      <c r="F828" s="113"/>
      <c r="G828" s="113"/>
      <c r="H828" s="113"/>
      <c r="I828" s="113"/>
      <c r="J828" s="113"/>
      <c r="K828" s="113"/>
      <c r="L828" s="113"/>
      <c r="M828" s="113"/>
      <c r="N828" s="113"/>
      <c r="O828" s="113"/>
      <c r="P828" s="113"/>
      <c r="Q828" s="113"/>
      <c r="R828" s="113"/>
      <c r="S828" s="113"/>
      <c r="T828" s="113"/>
      <c r="U828" s="113"/>
      <c r="V828" s="113"/>
      <c r="W828" s="113"/>
      <c r="X828" s="113"/>
      <c r="Y828" s="113"/>
      <c r="Z828" s="113"/>
    </row>
    <row r="829" spans="1:26" ht="19.5" customHeight="1">
      <c r="A829" s="113"/>
      <c r="B829" s="113"/>
      <c r="C829" s="113"/>
      <c r="D829" s="113"/>
      <c r="E829" s="113"/>
      <c r="F829" s="113"/>
      <c r="G829" s="113"/>
      <c r="H829" s="113"/>
      <c r="I829" s="113"/>
      <c r="J829" s="113"/>
      <c r="K829" s="113"/>
      <c r="L829" s="113"/>
      <c r="M829" s="113"/>
      <c r="N829" s="113"/>
      <c r="O829" s="113"/>
      <c r="P829" s="113"/>
      <c r="Q829" s="113"/>
      <c r="R829" s="113"/>
      <c r="S829" s="113"/>
      <c r="T829" s="113"/>
      <c r="U829" s="113"/>
      <c r="V829" s="113"/>
      <c r="W829" s="113"/>
      <c r="X829" s="113"/>
      <c r="Y829" s="113"/>
      <c r="Z829" s="113"/>
    </row>
    <row r="830" spans="1:26" ht="19.5" customHeight="1">
      <c r="A830" s="113"/>
      <c r="B830" s="113"/>
      <c r="C830" s="113"/>
      <c r="D830" s="113"/>
      <c r="E830" s="113"/>
      <c r="F830" s="113"/>
      <c r="G830" s="113"/>
      <c r="H830" s="113"/>
      <c r="I830" s="113"/>
      <c r="J830" s="113"/>
      <c r="K830" s="113"/>
      <c r="L830" s="113"/>
      <c r="M830" s="113"/>
      <c r="N830" s="113"/>
      <c r="O830" s="113"/>
      <c r="P830" s="113"/>
      <c r="Q830" s="113"/>
      <c r="R830" s="113"/>
      <c r="S830" s="113"/>
      <c r="T830" s="113"/>
      <c r="U830" s="113"/>
      <c r="V830" s="113"/>
      <c r="W830" s="113"/>
      <c r="X830" s="113"/>
      <c r="Y830" s="113"/>
      <c r="Z830" s="113"/>
    </row>
    <row r="831" spans="1:26" ht="19.5" customHeight="1">
      <c r="A831" s="113"/>
      <c r="B831" s="113"/>
      <c r="C831" s="113"/>
      <c r="D831" s="113"/>
      <c r="E831" s="113"/>
      <c r="F831" s="113"/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3"/>
      <c r="Z831" s="113"/>
    </row>
    <row r="832" spans="1:26" ht="19.5" customHeight="1">
      <c r="A832" s="113"/>
      <c r="B832" s="113"/>
      <c r="C832" s="113"/>
      <c r="D832" s="113"/>
      <c r="E832" s="113"/>
      <c r="F832" s="113"/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3"/>
      <c r="Z832" s="113"/>
    </row>
    <row r="833" spans="1:26" ht="19.5" customHeight="1">
      <c r="A833" s="113"/>
      <c r="B833" s="113"/>
      <c r="C833" s="113"/>
      <c r="D833" s="113"/>
      <c r="E833" s="113"/>
      <c r="F833" s="113"/>
      <c r="G833" s="113"/>
      <c r="H833" s="113"/>
      <c r="I833" s="113"/>
      <c r="J833" s="113"/>
      <c r="K833" s="113"/>
      <c r="L833" s="113"/>
      <c r="M833" s="113"/>
      <c r="N833" s="113"/>
      <c r="O833" s="113"/>
      <c r="P833" s="113"/>
      <c r="Q833" s="113"/>
      <c r="R833" s="113"/>
      <c r="S833" s="113"/>
      <c r="T833" s="113"/>
      <c r="U833" s="113"/>
      <c r="V833" s="113"/>
      <c r="W833" s="113"/>
      <c r="X833" s="113"/>
      <c r="Y833" s="113"/>
      <c r="Z833" s="113"/>
    </row>
    <row r="834" spans="1:26" ht="19.5" customHeight="1">
      <c r="A834" s="113"/>
      <c r="B834" s="113"/>
      <c r="C834" s="113"/>
      <c r="D834" s="113"/>
      <c r="E834" s="113"/>
      <c r="F834" s="113"/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3"/>
      <c r="Z834" s="113"/>
    </row>
    <row r="835" spans="1:26" ht="19.5" customHeight="1">
      <c r="A835" s="113"/>
      <c r="B835" s="113"/>
      <c r="C835" s="113"/>
      <c r="D835" s="113"/>
      <c r="E835" s="113"/>
      <c r="F835" s="113"/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3"/>
      <c r="Z835" s="113"/>
    </row>
    <row r="836" spans="1:26" ht="19.5" customHeight="1">
      <c r="A836" s="113"/>
      <c r="B836" s="113"/>
      <c r="C836" s="113"/>
      <c r="D836" s="113"/>
      <c r="E836" s="113"/>
      <c r="F836" s="113"/>
      <c r="G836" s="113"/>
      <c r="H836" s="113"/>
      <c r="I836" s="113"/>
      <c r="J836" s="113"/>
      <c r="K836" s="113"/>
      <c r="L836" s="113"/>
      <c r="M836" s="113"/>
      <c r="N836" s="113"/>
      <c r="O836" s="113"/>
      <c r="P836" s="113"/>
      <c r="Q836" s="113"/>
      <c r="R836" s="113"/>
      <c r="S836" s="113"/>
      <c r="T836" s="113"/>
      <c r="U836" s="113"/>
      <c r="V836" s="113"/>
      <c r="W836" s="113"/>
      <c r="X836" s="113"/>
      <c r="Y836" s="113"/>
      <c r="Z836" s="113"/>
    </row>
    <row r="837" spans="1:26" ht="19.5" customHeight="1">
      <c r="A837" s="113"/>
      <c r="B837" s="113"/>
      <c r="C837" s="113"/>
      <c r="D837" s="113"/>
      <c r="E837" s="113"/>
      <c r="F837" s="113"/>
      <c r="G837" s="113"/>
      <c r="H837" s="113"/>
      <c r="I837" s="113"/>
      <c r="J837" s="113"/>
      <c r="K837" s="113"/>
      <c r="L837" s="113"/>
      <c r="M837" s="113"/>
      <c r="N837" s="113"/>
      <c r="O837" s="113"/>
      <c r="P837" s="113"/>
      <c r="Q837" s="113"/>
      <c r="R837" s="113"/>
      <c r="S837" s="113"/>
      <c r="T837" s="113"/>
      <c r="U837" s="113"/>
      <c r="V837" s="113"/>
      <c r="W837" s="113"/>
      <c r="X837" s="113"/>
      <c r="Y837" s="113"/>
      <c r="Z837" s="113"/>
    </row>
    <row r="838" spans="1:26" ht="19.5" customHeight="1">
      <c r="A838" s="113"/>
      <c r="B838" s="113"/>
      <c r="C838" s="113"/>
      <c r="D838" s="113"/>
      <c r="E838" s="113"/>
      <c r="F838" s="113"/>
      <c r="G838" s="113"/>
      <c r="H838" s="113"/>
      <c r="I838" s="113"/>
      <c r="J838" s="113"/>
      <c r="K838" s="113"/>
      <c r="L838" s="113"/>
      <c r="M838" s="113"/>
      <c r="N838" s="113"/>
      <c r="O838" s="113"/>
      <c r="P838" s="113"/>
      <c r="Q838" s="113"/>
      <c r="R838" s="113"/>
      <c r="S838" s="113"/>
      <c r="T838" s="113"/>
      <c r="U838" s="113"/>
      <c r="V838" s="113"/>
      <c r="W838" s="113"/>
      <c r="X838" s="113"/>
      <c r="Y838" s="113"/>
      <c r="Z838" s="113"/>
    </row>
    <row r="839" spans="1:26" ht="19.5" customHeight="1">
      <c r="A839" s="113"/>
      <c r="B839" s="113"/>
      <c r="C839" s="113"/>
      <c r="D839" s="113"/>
      <c r="E839" s="113"/>
      <c r="F839" s="113"/>
      <c r="G839" s="113"/>
      <c r="H839" s="113"/>
      <c r="I839" s="113"/>
      <c r="J839" s="113"/>
      <c r="K839" s="113"/>
      <c r="L839" s="113"/>
      <c r="M839" s="113"/>
      <c r="N839" s="113"/>
      <c r="O839" s="113"/>
      <c r="P839" s="113"/>
      <c r="Q839" s="113"/>
      <c r="R839" s="113"/>
      <c r="S839" s="113"/>
      <c r="T839" s="113"/>
      <c r="U839" s="113"/>
      <c r="V839" s="113"/>
      <c r="W839" s="113"/>
      <c r="X839" s="113"/>
      <c r="Y839" s="113"/>
      <c r="Z839" s="113"/>
    </row>
    <row r="840" spans="1:26" ht="19.5" customHeight="1">
      <c r="A840" s="113"/>
      <c r="B840" s="113"/>
      <c r="C840" s="113"/>
      <c r="D840" s="113"/>
      <c r="E840" s="113"/>
      <c r="F840" s="113"/>
      <c r="G840" s="113"/>
      <c r="H840" s="113"/>
      <c r="I840" s="113"/>
      <c r="J840" s="113"/>
      <c r="K840" s="113"/>
      <c r="L840" s="113"/>
      <c r="M840" s="113"/>
      <c r="N840" s="113"/>
      <c r="O840" s="113"/>
      <c r="P840" s="113"/>
      <c r="Q840" s="113"/>
      <c r="R840" s="113"/>
      <c r="S840" s="113"/>
      <c r="T840" s="113"/>
      <c r="U840" s="113"/>
      <c r="V840" s="113"/>
      <c r="W840" s="113"/>
      <c r="X840" s="113"/>
      <c r="Y840" s="113"/>
      <c r="Z840" s="113"/>
    </row>
    <row r="841" spans="1:26" ht="19.5" customHeight="1">
      <c r="A841" s="113"/>
      <c r="B841" s="113"/>
      <c r="C841" s="113"/>
      <c r="D841" s="113"/>
      <c r="E841" s="113"/>
      <c r="F841" s="113"/>
      <c r="G841" s="113"/>
      <c r="H841" s="113"/>
      <c r="I841" s="113"/>
      <c r="J841" s="113"/>
      <c r="K841" s="113"/>
      <c r="L841" s="113"/>
      <c r="M841" s="113"/>
      <c r="N841" s="113"/>
      <c r="O841" s="113"/>
      <c r="P841" s="113"/>
      <c r="Q841" s="113"/>
      <c r="R841" s="113"/>
      <c r="S841" s="113"/>
      <c r="T841" s="113"/>
      <c r="U841" s="113"/>
      <c r="V841" s="113"/>
      <c r="W841" s="113"/>
      <c r="X841" s="113"/>
      <c r="Y841" s="113"/>
      <c r="Z841" s="113"/>
    </row>
    <row r="842" spans="1:26" ht="19.5" customHeight="1">
      <c r="A842" s="113"/>
      <c r="B842" s="113"/>
      <c r="C842" s="113"/>
      <c r="D842" s="113"/>
      <c r="E842" s="113"/>
      <c r="F842" s="113"/>
      <c r="G842" s="113"/>
      <c r="H842" s="113"/>
      <c r="I842" s="113"/>
      <c r="J842" s="113"/>
      <c r="K842" s="113"/>
      <c r="L842" s="113"/>
      <c r="M842" s="113"/>
      <c r="N842" s="113"/>
      <c r="O842" s="113"/>
      <c r="P842" s="113"/>
      <c r="Q842" s="113"/>
      <c r="R842" s="113"/>
      <c r="S842" s="113"/>
      <c r="T842" s="113"/>
      <c r="U842" s="113"/>
      <c r="V842" s="113"/>
      <c r="W842" s="113"/>
      <c r="X842" s="113"/>
      <c r="Y842" s="113"/>
      <c r="Z842" s="113"/>
    </row>
    <row r="843" spans="1:26" ht="19.5" customHeight="1">
      <c r="A843" s="113"/>
      <c r="B843" s="113"/>
      <c r="C843" s="113"/>
      <c r="D843" s="113"/>
      <c r="E843" s="113"/>
      <c r="F843" s="113"/>
      <c r="G843" s="113"/>
      <c r="H843" s="113"/>
      <c r="I843" s="113"/>
      <c r="J843" s="113"/>
      <c r="K843" s="113"/>
      <c r="L843" s="113"/>
      <c r="M843" s="113"/>
      <c r="N843" s="113"/>
      <c r="O843" s="113"/>
      <c r="P843" s="113"/>
      <c r="Q843" s="113"/>
      <c r="R843" s="113"/>
      <c r="S843" s="113"/>
      <c r="T843" s="113"/>
      <c r="U843" s="113"/>
      <c r="V843" s="113"/>
      <c r="W843" s="113"/>
      <c r="X843" s="113"/>
      <c r="Y843" s="113"/>
      <c r="Z843" s="113"/>
    </row>
    <row r="844" spans="1:26" ht="19.5" customHeight="1">
      <c r="A844" s="113"/>
      <c r="B844" s="113"/>
      <c r="C844" s="113"/>
      <c r="D844" s="113"/>
      <c r="E844" s="113"/>
      <c r="F844" s="113"/>
      <c r="G844" s="113"/>
      <c r="H844" s="113"/>
      <c r="I844" s="113"/>
      <c r="J844" s="113"/>
      <c r="K844" s="113"/>
      <c r="L844" s="113"/>
      <c r="M844" s="113"/>
      <c r="N844" s="113"/>
      <c r="O844" s="113"/>
      <c r="P844" s="113"/>
      <c r="Q844" s="113"/>
      <c r="R844" s="113"/>
      <c r="S844" s="113"/>
      <c r="T844" s="113"/>
      <c r="U844" s="113"/>
      <c r="V844" s="113"/>
      <c r="W844" s="113"/>
      <c r="X844" s="113"/>
      <c r="Y844" s="113"/>
      <c r="Z844" s="113"/>
    </row>
    <row r="845" spans="1:26" ht="19.5" customHeight="1">
      <c r="A845" s="113"/>
      <c r="B845" s="113"/>
      <c r="C845" s="113"/>
      <c r="D845" s="113"/>
      <c r="E845" s="113"/>
      <c r="F845" s="113"/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3"/>
      <c r="Z845" s="113"/>
    </row>
    <row r="846" spans="1:26" ht="19.5" customHeight="1">
      <c r="A846" s="113"/>
      <c r="B846" s="113"/>
      <c r="C846" s="113"/>
      <c r="D846" s="113"/>
      <c r="E846" s="113"/>
      <c r="F846" s="113"/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3"/>
      <c r="Z846" s="113"/>
    </row>
    <row r="847" spans="1:26" ht="19.5" customHeight="1">
      <c r="A847" s="113"/>
      <c r="B847" s="113"/>
      <c r="C847" s="113"/>
      <c r="D847" s="113"/>
      <c r="E847" s="113"/>
      <c r="F847" s="113"/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3"/>
      <c r="Z847" s="113"/>
    </row>
    <row r="848" spans="1:26" ht="19.5" customHeight="1">
      <c r="A848" s="113"/>
      <c r="B848" s="113"/>
      <c r="C848" s="113"/>
      <c r="D848" s="113"/>
      <c r="E848" s="113"/>
      <c r="F848" s="113"/>
      <c r="G848" s="113"/>
      <c r="H848" s="113"/>
      <c r="I848" s="113"/>
      <c r="J848" s="113"/>
      <c r="K848" s="113"/>
      <c r="L848" s="113"/>
      <c r="M848" s="113"/>
      <c r="N848" s="113"/>
      <c r="O848" s="113"/>
      <c r="P848" s="113"/>
      <c r="Q848" s="113"/>
      <c r="R848" s="113"/>
      <c r="S848" s="113"/>
      <c r="T848" s="113"/>
      <c r="U848" s="113"/>
      <c r="V848" s="113"/>
      <c r="W848" s="113"/>
      <c r="X848" s="113"/>
      <c r="Y848" s="113"/>
      <c r="Z848" s="113"/>
    </row>
    <row r="849" spans="1:26" ht="19.5" customHeight="1">
      <c r="A849" s="113"/>
      <c r="B849" s="113"/>
      <c r="C849" s="113"/>
      <c r="D849" s="113"/>
      <c r="E849" s="113"/>
      <c r="F849" s="113"/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3"/>
      <c r="Z849" s="113"/>
    </row>
    <row r="850" spans="1:26" ht="19.5" customHeight="1">
      <c r="A850" s="113"/>
      <c r="B850" s="113"/>
      <c r="C850" s="113"/>
      <c r="D850" s="113"/>
      <c r="E850" s="113"/>
      <c r="F850" s="113"/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3"/>
      <c r="Z850" s="113"/>
    </row>
    <row r="851" spans="1:26" ht="19.5" customHeight="1">
      <c r="A851" s="113"/>
      <c r="B851" s="113"/>
      <c r="C851" s="113"/>
      <c r="D851" s="113"/>
      <c r="E851" s="113"/>
      <c r="F851" s="113"/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3"/>
      <c r="Z851" s="113"/>
    </row>
    <row r="852" spans="1:26" ht="19.5" customHeight="1">
      <c r="A852" s="113"/>
      <c r="B852" s="113"/>
      <c r="C852" s="113"/>
      <c r="D852" s="113"/>
      <c r="E852" s="113"/>
      <c r="F852" s="113"/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3"/>
      <c r="Z852" s="113"/>
    </row>
    <row r="853" spans="1:26" ht="19.5" customHeight="1">
      <c r="A853" s="113"/>
      <c r="B853" s="113"/>
      <c r="C853" s="113"/>
      <c r="D853" s="113"/>
      <c r="E853" s="113"/>
      <c r="F853" s="113"/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3"/>
      <c r="Z853" s="113"/>
    </row>
    <row r="854" spans="1:26" ht="19.5" customHeight="1">
      <c r="A854" s="113"/>
      <c r="B854" s="113"/>
      <c r="C854" s="113"/>
      <c r="D854" s="113"/>
      <c r="E854" s="113"/>
      <c r="F854" s="113"/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3"/>
      <c r="Z854" s="113"/>
    </row>
    <row r="855" spans="1:26" ht="19.5" customHeight="1">
      <c r="A855" s="113"/>
      <c r="B855" s="113"/>
      <c r="C855" s="113"/>
      <c r="D855" s="113"/>
      <c r="E855" s="113"/>
      <c r="F855" s="113"/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3"/>
      <c r="Z855" s="113"/>
    </row>
    <row r="856" spans="1:26" ht="19.5" customHeight="1">
      <c r="A856" s="113"/>
      <c r="B856" s="113"/>
      <c r="C856" s="113"/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3"/>
      <c r="Z856" s="113"/>
    </row>
    <row r="857" spans="1:26" ht="19.5" customHeight="1">
      <c r="A857" s="113"/>
      <c r="B857" s="113"/>
      <c r="C857" s="113"/>
      <c r="D857" s="113"/>
      <c r="E857" s="113"/>
      <c r="F857" s="113"/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3"/>
      <c r="Z857" s="113"/>
    </row>
    <row r="858" spans="1:26" ht="19.5" customHeight="1">
      <c r="A858" s="113"/>
      <c r="B858" s="113"/>
      <c r="C858" s="113"/>
      <c r="D858" s="113"/>
      <c r="E858" s="113"/>
      <c r="F858" s="113"/>
      <c r="G858" s="113"/>
      <c r="H858" s="113"/>
      <c r="I858" s="113"/>
      <c r="J858" s="113"/>
      <c r="K858" s="113"/>
      <c r="L858" s="113"/>
      <c r="M858" s="113"/>
      <c r="N858" s="113"/>
      <c r="O858" s="113"/>
      <c r="P858" s="113"/>
      <c r="Q858" s="113"/>
      <c r="R858" s="113"/>
      <c r="S858" s="113"/>
      <c r="T858" s="113"/>
      <c r="U858" s="113"/>
      <c r="V858" s="113"/>
      <c r="W858" s="113"/>
      <c r="X858" s="113"/>
      <c r="Y858" s="113"/>
      <c r="Z858" s="113"/>
    </row>
    <row r="859" spans="1:26" ht="19.5" customHeight="1">
      <c r="A859" s="113"/>
      <c r="B859" s="113"/>
      <c r="C859" s="113"/>
      <c r="D859" s="113"/>
      <c r="E859" s="113"/>
      <c r="F859" s="113"/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3"/>
      <c r="Z859" s="113"/>
    </row>
    <row r="860" spans="1:26" ht="19.5" customHeight="1">
      <c r="A860" s="113"/>
      <c r="B860" s="113"/>
      <c r="C860" s="113"/>
      <c r="D860" s="113"/>
      <c r="E860" s="113"/>
      <c r="F860" s="113"/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3"/>
      <c r="Z860" s="113"/>
    </row>
    <row r="861" spans="1:26" ht="19.5" customHeight="1">
      <c r="A861" s="113"/>
      <c r="B861" s="113"/>
      <c r="C861" s="113"/>
      <c r="D861" s="113"/>
      <c r="E861" s="113"/>
      <c r="F861" s="113"/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3"/>
      <c r="Z861" s="113"/>
    </row>
    <row r="862" spans="1:26" ht="19.5" customHeight="1">
      <c r="A862" s="113"/>
      <c r="B862" s="113"/>
      <c r="C862" s="113"/>
      <c r="D862" s="113"/>
      <c r="E862" s="113"/>
      <c r="F862" s="113"/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3"/>
      <c r="Z862" s="113"/>
    </row>
    <row r="863" spans="1:26" ht="19.5" customHeight="1">
      <c r="A863" s="113"/>
      <c r="B863" s="113"/>
      <c r="C863" s="113"/>
      <c r="D863" s="113"/>
      <c r="E863" s="113"/>
      <c r="F863" s="113"/>
      <c r="G863" s="113"/>
      <c r="H863" s="113"/>
      <c r="I863" s="113"/>
      <c r="J863" s="113"/>
      <c r="K863" s="113"/>
      <c r="L863" s="113"/>
      <c r="M863" s="113"/>
      <c r="N863" s="113"/>
      <c r="O863" s="113"/>
      <c r="P863" s="113"/>
      <c r="Q863" s="113"/>
      <c r="R863" s="113"/>
      <c r="S863" s="113"/>
      <c r="T863" s="113"/>
      <c r="U863" s="113"/>
      <c r="V863" s="113"/>
      <c r="W863" s="113"/>
      <c r="X863" s="113"/>
      <c r="Y863" s="113"/>
      <c r="Z863" s="113"/>
    </row>
    <row r="864" spans="1:26" ht="19.5" customHeight="1">
      <c r="A864" s="113"/>
      <c r="B864" s="113"/>
      <c r="C864" s="113"/>
      <c r="D864" s="113"/>
      <c r="E864" s="113"/>
      <c r="F864" s="113"/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3"/>
      <c r="Z864" s="113"/>
    </row>
    <row r="865" spans="1:26" ht="19.5" customHeight="1">
      <c r="A865" s="113"/>
      <c r="B865" s="113"/>
      <c r="C865" s="113"/>
      <c r="D865" s="113"/>
      <c r="E865" s="113"/>
      <c r="F865" s="113"/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3"/>
      <c r="Z865" s="113"/>
    </row>
    <row r="866" spans="1:26" ht="19.5" customHeight="1">
      <c r="A866" s="113"/>
      <c r="B866" s="113"/>
      <c r="C866" s="113"/>
      <c r="D866" s="113"/>
      <c r="E866" s="113"/>
      <c r="F866" s="113"/>
      <c r="G866" s="113"/>
      <c r="H866" s="113"/>
      <c r="I866" s="113"/>
      <c r="J866" s="113"/>
      <c r="K866" s="113"/>
      <c r="L866" s="113"/>
      <c r="M866" s="113"/>
      <c r="N866" s="113"/>
      <c r="O866" s="113"/>
      <c r="P866" s="113"/>
      <c r="Q866" s="113"/>
      <c r="R866" s="113"/>
      <c r="S866" s="113"/>
      <c r="T866" s="113"/>
      <c r="U866" s="113"/>
      <c r="V866" s="113"/>
      <c r="W866" s="113"/>
      <c r="X866" s="113"/>
      <c r="Y866" s="113"/>
      <c r="Z866" s="113"/>
    </row>
    <row r="867" spans="1:26" ht="19.5" customHeight="1">
      <c r="A867" s="113"/>
      <c r="B867" s="113"/>
      <c r="C867" s="113"/>
      <c r="D867" s="113"/>
      <c r="E867" s="113"/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</row>
    <row r="868" spans="1:26" ht="19.5" customHeight="1">
      <c r="A868" s="113"/>
      <c r="B868" s="113"/>
      <c r="C868" s="113"/>
      <c r="D868" s="113"/>
      <c r="E868" s="113"/>
      <c r="F868" s="113"/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3"/>
      <c r="Z868" s="113"/>
    </row>
    <row r="869" spans="1:26" ht="19.5" customHeight="1">
      <c r="A869" s="113"/>
      <c r="B869" s="113"/>
      <c r="C869" s="113"/>
      <c r="D869" s="113"/>
      <c r="E869" s="113"/>
      <c r="F869" s="113"/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3"/>
      <c r="Z869" s="113"/>
    </row>
    <row r="870" spans="1:26" ht="19.5" customHeight="1">
      <c r="A870" s="113"/>
      <c r="B870" s="113"/>
      <c r="C870" s="113"/>
      <c r="D870" s="113"/>
      <c r="E870" s="113"/>
      <c r="F870" s="113"/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3"/>
      <c r="Z870" s="113"/>
    </row>
    <row r="871" spans="1:26" ht="19.5" customHeight="1">
      <c r="A871" s="113"/>
      <c r="B871" s="113"/>
      <c r="C871" s="113"/>
      <c r="D871" s="113"/>
      <c r="E871" s="113"/>
      <c r="F871" s="113"/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3"/>
      <c r="Z871" s="113"/>
    </row>
    <row r="872" spans="1:26" ht="19.5" customHeight="1">
      <c r="A872" s="113"/>
      <c r="B872" s="113"/>
      <c r="C872" s="113"/>
      <c r="D872" s="113"/>
      <c r="E872" s="113"/>
      <c r="F872" s="113"/>
      <c r="G872" s="113"/>
      <c r="H872" s="113"/>
      <c r="I872" s="113"/>
      <c r="J872" s="113"/>
      <c r="K872" s="113"/>
      <c r="L872" s="113"/>
      <c r="M872" s="113"/>
      <c r="N872" s="113"/>
      <c r="O872" s="113"/>
      <c r="P872" s="113"/>
      <c r="Q872" s="113"/>
      <c r="R872" s="113"/>
      <c r="S872" s="113"/>
      <c r="T872" s="113"/>
      <c r="U872" s="113"/>
      <c r="V872" s="113"/>
      <c r="W872" s="113"/>
      <c r="X872" s="113"/>
      <c r="Y872" s="113"/>
      <c r="Z872" s="113"/>
    </row>
    <row r="873" spans="1:26" ht="19.5" customHeight="1">
      <c r="A873" s="113"/>
      <c r="B873" s="113"/>
      <c r="C873" s="113"/>
      <c r="D873" s="113"/>
      <c r="E873" s="113"/>
      <c r="F873" s="113"/>
      <c r="G873" s="113"/>
      <c r="H873" s="113"/>
      <c r="I873" s="113"/>
      <c r="J873" s="113"/>
      <c r="K873" s="113"/>
      <c r="L873" s="113"/>
      <c r="M873" s="113"/>
      <c r="N873" s="113"/>
      <c r="O873" s="113"/>
      <c r="P873" s="113"/>
      <c r="Q873" s="113"/>
      <c r="R873" s="113"/>
      <c r="S873" s="113"/>
      <c r="T873" s="113"/>
      <c r="U873" s="113"/>
      <c r="V873" s="113"/>
      <c r="W873" s="113"/>
      <c r="X873" s="113"/>
      <c r="Y873" s="113"/>
      <c r="Z873" s="113"/>
    </row>
    <row r="874" spans="1:26" ht="19.5" customHeight="1">
      <c r="A874" s="113"/>
      <c r="B874" s="113"/>
      <c r="C874" s="113"/>
      <c r="D874" s="113"/>
      <c r="E874" s="113"/>
      <c r="F874" s="113"/>
      <c r="G874" s="113"/>
      <c r="H874" s="113"/>
      <c r="I874" s="113"/>
      <c r="J874" s="113"/>
      <c r="K874" s="113"/>
      <c r="L874" s="113"/>
      <c r="M874" s="113"/>
      <c r="N874" s="113"/>
      <c r="O874" s="113"/>
      <c r="P874" s="113"/>
      <c r="Q874" s="113"/>
      <c r="R874" s="113"/>
      <c r="S874" s="113"/>
      <c r="T874" s="113"/>
      <c r="U874" s="113"/>
      <c r="V874" s="113"/>
      <c r="W874" s="113"/>
      <c r="X874" s="113"/>
      <c r="Y874" s="113"/>
      <c r="Z874" s="113"/>
    </row>
    <row r="875" spans="1:26" ht="19.5" customHeight="1">
      <c r="A875" s="113"/>
      <c r="B875" s="113"/>
      <c r="C875" s="113"/>
      <c r="D875" s="113"/>
      <c r="E875" s="113"/>
      <c r="F875" s="113"/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3"/>
      <c r="Z875" s="113"/>
    </row>
    <row r="876" spans="1:26" ht="19.5" customHeight="1">
      <c r="A876" s="113"/>
      <c r="B876" s="113"/>
      <c r="C876" s="113"/>
      <c r="D876" s="113"/>
      <c r="E876" s="113"/>
      <c r="F876" s="113"/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3"/>
      <c r="Z876" s="113"/>
    </row>
    <row r="877" spans="1:26" ht="19.5" customHeight="1">
      <c r="A877" s="113"/>
      <c r="B877" s="113"/>
      <c r="C877" s="113"/>
      <c r="D877" s="113"/>
      <c r="E877" s="113"/>
      <c r="F877" s="113"/>
      <c r="G877" s="113"/>
      <c r="H877" s="113"/>
      <c r="I877" s="113"/>
      <c r="J877" s="113"/>
      <c r="K877" s="113"/>
      <c r="L877" s="113"/>
      <c r="M877" s="113"/>
      <c r="N877" s="113"/>
      <c r="O877" s="113"/>
      <c r="P877" s="113"/>
      <c r="Q877" s="113"/>
      <c r="R877" s="113"/>
      <c r="S877" s="113"/>
      <c r="T877" s="113"/>
      <c r="U877" s="113"/>
      <c r="V877" s="113"/>
      <c r="W877" s="113"/>
      <c r="X877" s="113"/>
      <c r="Y877" s="113"/>
      <c r="Z877" s="113"/>
    </row>
    <row r="878" spans="1:26" ht="19.5" customHeight="1">
      <c r="A878" s="113"/>
      <c r="B878" s="113"/>
      <c r="C878" s="113"/>
      <c r="D878" s="113"/>
      <c r="E878" s="113"/>
      <c r="F878" s="113"/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3"/>
      <c r="Z878" s="113"/>
    </row>
    <row r="879" spans="1:26" ht="19.5" customHeight="1">
      <c r="A879" s="113"/>
      <c r="B879" s="113"/>
      <c r="C879" s="113"/>
      <c r="D879" s="113"/>
      <c r="E879" s="113"/>
      <c r="F879" s="113"/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3"/>
      <c r="Z879" s="113"/>
    </row>
    <row r="880" spans="1:26" ht="19.5" customHeight="1">
      <c r="A880" s="113"/>
      <c r="B880" s="113"/>
      <c r="C880" s="113"/>
      <c r="D880" s="113"/>
      <c r="E880" s="113"/>
      <c r="F880" s="113"/>
      <c r="G880" s="113"/>
      <c r="H880" s="113"/>
      <c r="I880" s="113"/>
      <c r="J880" s="113"/>
      <c r="K880" s="113"/>
      <c r="L880" s="113"/>
      <c r="M880" s="113"/>
      <c r="N880" s="113"/>
      <c r="O880" s="113"/>
      <c r="P880" s="113"/>
      <c r="Q880" s="113"/>
      <c r="R880" s="113"/>
      <c r="S880" s="113"/>
      <c r="T880" s="113"/>
      <c r="U880" s="113"/>
      <c r="V880" s="113"/>
      <c r="W880" s="113"/>
      <c r="X880" s="113"/>
      <c r="Y880" s="113"/>
      <c r="Z880" s="113"/>
    </row>
    <row r="881" spans="1:26" ht="19.5" customHeight="1">
      <c r="A881" s="113"/>
      <c r="B881" s="113"/>
      <c r="C881" s="113"/>
      <c r="D881" s="113"/>
      <c r="E881" s="113"/>
      <c r="F881" s="113"/>
      <c r="G881" s="113"/>
      <c r="H881" s="113"/>
      <c r="I881" s="113"/>
      <c r="J881" s="113"/>
      <c r="K881" s="113"/>
      <c r="L881" s="113"/>
      <c r="M881" s="113"/>
      <c r="N881" s="113"/>
      <c r="O881" s="113"/>
      <c r="P881" s="113"/>
      <c r="Q881" s="113"/>
      <c r="R881" s="113"/>
      <c r="S881" s="113"/>
      <c r="T881" s="113"/>
      <c r="U881" s="113"/>
      <c r="V881" s="113"/>
      <c r="W881" s="113"/>
      <c r="X881" s="113"/>
      <c r="Y881" s="113"/>
      <c r="Z881" s="113"/>
    </row>
    <row r="882" spans="1:26" ht="19.5" customHeight="1">
      <c r="A882" s="113"/>
      <c r="B882" s="113"/>
      <c r="C882" s="113"/>
      <c r="D882" s="113"/>
      <c r="E882" s="113"/>
      <c r="F882" s="113"/>
      <c r="G882" s="113"/>
      <c r="H882" s="113"/>
      <c r="I882" s="113"/>
      <c r="J882" s="113"/>
      <c r="K882" s="113"/>
      <c r="L882" s="113"/>
      <c r="M882" s="113"/>
      <c r="N882" s="113"/>
      <c r="O882" s="113"/>
      <c r="P882" s="113"/>
      <c r="Q882" s="113"/>
      <c r="R882" s="113"/>
      <c r="S882" s="113"/>
      <c r="T882" s="113"/>
      <c r="U882" s="113"/>
      <c r="V882" s="113"/>
      <c r="W882" s="113"/>
      <c r="X882" s="113"/>
      <c r="Y882" s="113"/>
      <c r="Z882" s="113"/>
    </row>
    <row r="883" spans="1:26" ht="19.5" customHeight="1">
      <c r="A883" s="113"/>
      <c r="B883" s="113"/>
      <c r="C883" s="113"/>
      <c r="D883" s="113"/>
      <c r="E883" s="113"/>
      <c r="F883" s="113"/>
      <c r="G883" s="113"/>
      <c r="H883" s="113"/>
      <c r="I883" s="113"/>
      <c r="J883" s="113"/>
      <c r="K883" s="113"/>
      <c r="L883" s="113"/>
      <c r="M883" s="113"/>
      <c r="N883" s="113"/>
      <c r="O883" s="113"/>
      <c r="P883" s="113"/>
      <c r="Q883" s="113"/>
      <c r="R883" s="113"/>
      <c r="S883" s="113"/>
      <c r="T883" s="113"/>
      <c r="U883" s="113"/>
      <c r="V883" s="113"/>
      <c r="W883" s="113"/>
      <c r="X883" s="113"/>
      <c r="Y883" s="113"/>
      <c r="Z883" s="113"/>
    </row>
    <row r="884" spans="1:26" ht="19.5" customHeight="1">
      <c r="A884" s="113"/>
      <c r="B884" s="113"/>
      <c r="C884" s="113"/>
      <c r="D884" s="113"/>
      <c r="E884" s="113"/>
      <c r="F884" s="113"/>
      <c r="G884" s="113"/>
      <c r="H884" s="113"/>
      <c r="I884" s="113"/>
      <c r="J884" s="113"/>
      <c r="K884" s="113"/>
      <c r="L884" s="113"/>
      <c r="M884" s="113"/>
      <c r="N884" s="113"/>
      <c r="O884" s="113"/>
      <c r="P884" s="113"/>
      <c r="Q884" s="113"/>
      <c r="R884" s="113"/>
      <c r="S884" s="113"/>
      <c r="T884" s="113"/>
      <c r="U884" s="113"/>
      <c r="V884" s="113"/>
      <c r="W884" s="113"/>
      <c r="X884" s="113"/>
      <c r="Y884" s="113"/>
      <c r="Z884" s="113"/>
    </row>
    <row r="885" spans="1:26" ht="19.5" customHeight="1">
      <c r="A885" s="113"/>
      <c r="B885" s="113"/>
      <c r="C885" s="113"/>
      <c r="D885" s="113"/>
      <c r="E885" s="113"/>
      <c r="F885" s="113"/>
      <c r="G885" s="113"/>
      <c r="H885" s="113"/>
      <c r="I885" s="113"/>
      <c r="J885" s="113"/>
      <c r="K885" s="113"/>
      <c r="L885" s="113"/>
      <c r="M885" s="113"/>
      <c r="N885" s="113"/>
      <c r="O885" s="113"/>
      <c r="P885" s="113"/>
      <c r="Q885" s="113"/>
      <c r="R885" s="113"/>
      <c r="S885" s="113"/>
      <c r="T885" s="113"/>
      <c r="U885" s="113"/>
      <c r="V885" s="113"/>
      <c r="W885" s="113"/>
      <c r="X885" s="113"/>
      <c r="Y885" s="113"/>
      <c r="Z885" s="113"/>
    </row>
    <row r="886" spans="1:26" ht="19.5" customHeight="1">
      <c r="A886" s="113"/>
      <c r="B886" s="113"/>
      <c r="C886" s="113"/>
      <c r="D886" s="113"/>
      <c r="E886" s="113"/>
      <c r="F886" s="113"/>
      <c r="G886" s="113"/>
      <c r="H886" s="113"/>
      <c r="I886" s="113"/>
      <c r="J886" s="113"/>
      <c r="K886" s="113"/>
      <c r="L886" s="113"/>
      <c r="M886" s="113"/>
      <c r="N886" s="113"/>
      <c r="O886" s="113"/>
      <c r="P886" s="113"/>
      <c r="Q886" s="113"/>
      <c r="R886" s="113"/>
      <c r="S886" s="113"/>
      <c r="T886" s="113"/>
      <c r="U886" s="113"/>
      <c r="V886" s="113"/>
      <c r="W886" s="113"/>
      <c r="X886" s="113"/>
      <c r="Y886" s="113"/>
      <c r="Z886" s="113"/>
    </row>
    <row r="887" spans="1:26" ht="19.5" customHeight="1">
      <c r="A887" s="113"/>
      <c r="B887" s="113"/>
      <c r="C887" s="113"/>
      <c r="D887" s="113"/>
      <c r="E887" s="113"/>
      <c r="F887" s="113"/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3"/>
      <c r="Z887" s="113"/>
    </row>
    <row r="888" spans="1:26" ht="19.5" customHeight="1">
      <c r="A888" s="113"/>
      <c r="B888" s="113"/>
      <c r="C888" s="113"/>
      <c r="D888" s="113"/>
      <c r="E888" s="113"/>
      <c r="F888" s="113"/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3"/>
      <c r="Z888" s="113"/>
    </row>
    <row r="889" spans="1:26" ht="19.5" customHeight="1">
      <c r="A889" s="113"/>
      <c r="B889" s="113"/>
      <c r="C889" s="113"/>
      <c r="D889" s="113"/>
      <c r="E889" s="113"/>
      <c r="F889" s="113"/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3"/>
      <c r="Z889" s="113"/>
    </row>
    <row r="890" spans="1:26" ht="19.5" customHeight="1">
      <c r="A890" s="113"/>
      <c r="B890" s="113"/>
      <c r="C890" s="113"/>
      <c r="D890" s="113"/>
      <c r="E890" s="113"/>
      <c r="F890" s="113"/>
      <c r="G890" s="113"/>
      <c r="H890" s="113"/>
      <c r="I890" s="113"/>
      <c r="J890" s="113"/>
      <c r="K890" s="113"/>
      <c r="L890" s="113"/>
      <c r="M890" s="113"/>
      <c r="N890" s="113"/>
      <c r="O890" s="113"/>
      <c r="P890" s="113"/>
      <c r="Q890" s="113"/>
      <c r="R890" s="113"/>
      <c r="S890" s="113"/>
      <c r="T890" s="113"/>
      <c r="U890" s="113"/>
      <c r="V890" s="113"/>
      <c r="W890" s="113"/>
      <c r="X890" s="113"/>
      <c r="Y890" s="113"/>
      <c r="Z890" s="113"/>
    </row>
    <row r="891" spans="1:26" ht="19.5" customHeight="1">
      <c r="A891" s="113"/>
      <c r="B891" s="113"/>
      <c r="C891" s="113"/>
      <c r="D891" s="113"/>
      <c r="E891" s="113"/>
      <c r="F891" s="113"/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3"/>
      <c r="Z891" s="113"/>
    </row>
    <row r="892" spans="1:26" ht="19.5" customHeight="1">
      <c r="A892" s="113"/>
      <c r="B892" s="113"/>
      <c r="C892" s="113"/>
      <c r="D892" s="113"/>
      <c r="E892" s="113"/>
      <c r="F892" s="113"/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3"/>
      <c r="Z892" s="113"/>
    </row>
    <row r="893" spans="1:26" ht="19.5" customHeight="1">
      <c r="A893" s="113"/>
      <c r="B893" s="113"/>
      <c r="C893" s="113"/>
      <c r="D893" s="113"/>
      <c r="E893" s="113"/>
      <c r="F893" s="113"/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3"/>
      <c r="Z893" s="113"/>
    </row>
    <row r="894" spans="1:26" ht="19.5" customHeight="1">
      <c r="A894" s="113"/>
      <c r="B894" s="113"/>
      <c r="C894" s="113"/>
      <c r="D894" s="113"/>
      <c r="E894" s="113"/>
      <c r="F894" s="113"/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3"/>
      <c r="Z894" s="113"/>
    </row>
    <row r="895" spans="1:26" ht="19.5" customHeight="1">
      <c r="A895" s="113"/>
      <c r="B895" s="113"/>
      <c r="C895" s="113"/>
      <c r="D895" s="113"/>
      <c r="E895" s="113"/>
      <c r="F895" s="113"/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3"/>
      <c r="Z895" s="113"/>
    </row>
    <row r="896" spans="1:26" ht="19.5" customHeight="1">
      <c r="A896" s="113"/>
      <c r="B896" s="113"/>
      <c r="C896" s="113"/>
      <c r="D896" s="113"/>
      <c r="E896" s="113"/>
      <c r="F896" s="113"/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3"/>
      <c r="Z896" s="113"/>
    </row>
    <row r="897" spans="1:26" ht="19.5" customHeight="1">
      <c r="A897" s="113"/>
      <c r="B897" s="113"/>
      <c r="C897" s="113"/>
      <c r="D897" s="113"/>
      <c r="E897" s="113"/>
      <c r="F897" s="113"/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3"/>
      <c r="Z897" s="113"/>
    </row>
    <row r="898" spans="1:26" ht="19.5" customHeight="1">
      <c r="A898" s="113"/>
      <c r="B898" s="113"/>
      <c r="C898" s="113"/>
      <c r="D898" s="113"/>
      <c r="E898" s="113"/>
      <c r="F898" s="113"/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3"/>
      <c r="Z898" s="113"/>
    </row>
    <row r="899" spans="1:26" ht="19.5" customHeight="1">
      <c r="A899" s="113"/>
      <c r="B899" s="113"/>
      <c r="C899" s="113"/>
      <c r="D899" s="113"/>
      <c r="E899" s="113"/>
      <c r="F899" s="113"/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3"/>
      <c r="Z899" s="113"/>
    </row>
    <row r="900" spans="1:26" ht="19.5" customHeight="1">
      <c r="A900" s="113"/>
      <c r="B900" s="113"/>
      <c r="C900" s="113"/>
      <c r="D900" s="113"/>
      <c r="E900" s="113"/>
      <c r="F900" s="113"/>
      <c r="G900" s="113"/>
      <c r="H900" s="113"/>
      <c r="I900" s="113"/>
      <c r="J900" s="113"/>
      <c r="K900" s="113"/>
      <c r="L900" s="113"/>
      <c r="M900" s="113"/>
      <c r="N900" s="113"/>
      <c r="O900" s="113"/>
      <c r="P900" s="113"/>
      <c r="Q900" s="113"/>
      <c r="R900" s="113"/>
      <c r="S900" s="113"/>
      <c r="T900" s="113"/>
      <c r="U900" s="113"/>
      <c r="V900" s="113"/>
      <c r="W900" s="113"/>
      <c r="X900" s="113"/>
      <c r="Y900" s="113"/>
      <c r="Z900" s="113"/>
    </row>
    <row r="901" spans="1:26" ht="19.5" customHeight="1">
      <c r="A901" s="113"/>
      <c r="B901" s="113"/>
      <c r="C901" s="113"/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3"/>
      <c r="Z901" s="113"/>
    </row>
    <row r="902" spans="1:26" ht="19.5" customHeight="1">
      <c r="A902" s="113"/>
      <c r="B902" s="113"/>
      <c r="C902" s="113"/>
      <c r="D902" s="113"/>
      <c r="E902" s="113"/>
      <c r="F902" s="113"/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3"/>
      <c r="Z902" s="113"/>
    </row>
    <row r="903" spans="1:26" ht="19.5" customHeight="1">
      <c r="A903" s="113"/>
      <c r="B903" s="113"/>
      <c r="C903" s="113"/>
      <c r="D903" s="113"/>
      <c r="E903" s="113"/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</row>
    <row r="904" spans="1:26" ht="19.5" customHeight="1">
      <c r="A904" s="113"/>
      <c r="B904" s="113"/>
      <c r="C904" s="113"/>
      <c r="D904" s="113"/>
      <c r="E904" s="113"/>
      <c r="F904" s="113"/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3"/>
      <c r="Z904" s="113"/>
    </row>
    <row r="905" spans="1:26" ht="19.5" customHeight="1">
      <c r="A905" s="113"/>
      <c r="B905" s="113"/>
      <c r="C905" s="113"/>
      <c r="D905" s="113"/>
      <c r="E905" s="113"/>
      <c r="F905" s="113"/>
      <c r="G905" s="113"/>
      <c r="H905" s="113"/>
      <c r="I905" s="113"/>
      <c r="J905" s="113"/>
      <c r="K905" s="113"/>
      <c r="L905" s="113"/>
      <c r="M905" s="113"/>
      <c r="N905" s="113"/>
      <c r="O905" s="113"/>
      <c r="P905" s="113"/>
      <c r="Q905" s="113"/>
      <c r="R905" s="113"/>
      <c r="S905" s="113"/>
      <c r="T905" s="113"/>
      <c r="U905" s="113"/>
      <c r="V905" s="113"/>
      <c r="W905" s="113"/>
      <c r="X905" s="113"/>
      <c r="Y905" s="113"/>
      <c r="Z905" s="113"/>
    </row>
    <row r="906" spans="1:26" ht="19.5" customHeight="1">
      <c r="A906" s="113"/>
      <c r="B906" s="113"/>
      <c r="C906" s="113"/>
      <c r="D906" s="113"/>
      <c r="E906" s="113"/>
      <c r="F906" s="113"/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3"/>
      <c r="Z906" s="113"/>
    </row>
    <row r="907" spans="1:26" ht="19.5" customHeight="1">
      <c r="A907" s="113"/>
      <c r="B907" s="113"/>
      <c r="C907" s="113"/>
      <c r="D907" s="113"/>
      <c r="E907" s="113"/>
      <c r="F907" s="113"/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3"/>
      <c r="Z907" s="113"/>
    </row>
    <row r="908" spans="1:26" ht="19.5" customHeight="1">
      <c r="A908" s="113"/>
      <c r="B908" s="113"/>
      <c r="C908" s="113"/>
      <c r="D908" s="113"/>
      <c r="E908" s="113"/>
      <c r="F908" s="113"/>
      <c r="G908" s="113"/>
      <c r="H908" s="113"/>
      <c r="I908" s="113"/>
      <c r="J908" s="113"/>
      <c r="K908" s="113"/>
      <c r="L908" s="113"/>
      <c r="M908" s="113"/>
      <c r="N908" s="113"/>
      <c r="O908" s="113"/>
      <c r="P908" s="113"/>
      <c r="Q908" s="113"/>
      <c r="R908" s="113"/>
      <c r="S908" s="113"/>
      <c r="T908" s="113"/>
      <c r="U908" s="113"/>
      <c r="V908" s="113"/>
      <c r="W908" s="113"/>
      <c r="X908" s="113"/>
      <c r="Y908" s="113"/>
      <c r="Z908" s="113"/>
    </row>
    <row r="909" spans="1:26" ht="19.5" customHeight="1">
      <c r="A909" s="113"/>
      <c r="B909" s="113"/>
      <c r="C909" s="113"/>
      <c r="D909" s="113"/>
      <c r="E909" s="113"/>
      <c r="F909" s="113"/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3"/>
      <c r="Z909" s="113"/>
    </row>
    <row r="910" spans="1:26" ht="19.5" customHeight="1">
      <c r="A910" s="113"/>
      <c r="B910" s="113"/>
      <c r="C910" s="113"/>
      <c r="D910" s="113"/>
      <c r="E910" s="113"/>
      <c r="F910" s="113"/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3"/>
      <c r="Z910" s="113"/>
    </row>
    <row r="911" spans="1:26" ht="19.5" customHeight="1">
      <c r="A911" s="113"/>
      <c r="B911" s="113"/>
      <c r="C911" s="113"/>
      <c r="D911" s="113"/>
      <c r="E911" s="113"/>
      <c r="F911" s="113"/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3"/>
      <c r="Z911" s="113"/>
    </row>
    <row r="912" spans="1:26" ht="19.5" customHeight="1">
      <c r="A912" s="113"/>
      <c r="B912" s="113"/>
      <c r="C912" s="113"/>
      <c r="D912" s="113"/>
      <c r="E912" s="113"/>
      <c r="F912" s="113"/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3"/>
      <c r="Z912" s="113"/>
    </row>
    <row r="913" spans="1:26" ht="19.5" customHeight="1">
      <c r="A913" s="113"/>
      <c r="B913" s="113"/>
      <c r="C913" s="113"/>
      <c r="D913" s="113"/>
      <c r="E913" s="113"/>
      <c r="F913" s="113"/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3"/>
      <c r="Z913" s="113"/>
    </row>
    <row r="914" spans="1:26" ht="19.5" customHeight="1">
      <c r="A914" s="113"/>
      <c r="B914" s="113"/>
      <c r="C914" s="113"/>
      <c r="D914" s="113"/>
      <c r="E914" s="113"/>
      <c r="F914" s="113"/>
      <c r="G914" s="113"/>
      <c r="H914" s="113"/>
      <c r="I914" s="113"/>
      <c r="J914" s="113"/>
      <c r="K914" s="113"/>
      <c r="L914" s="113"/>
      <c r="M914" s="113"/>
      <c r="N914" s="113"/>
      <c r="O914" s="113"/>
      <c r="P914" s="113"/>
      <c r="Q914" s="113"/>
      <c r="R914" s="113"/>
      <c r="S914" s="113"/>
      <c r="T914" s="113"/>
      <c r="U914" s="113"/>
      <c r="V914" s="113"/>
      <c r="W914" s="113"/>
      <c r="X914" s="113"/>
      <c r="Y914" s="113"/>
      <c r="Z914" s="113"/>
    </row>
    <row r="915" spans="1:26" ht="19.5" customHeight="1">
      <c r="A915" s="113"/>
      <c r="B915" s="113"/>
      <c r="C915" s="113"/>
      <c r="D915" s="113"/>
      <c r="E915" s="113"/>
      <c r="F915" s="113"/>
      <c r="G915" s="113"/>
      <c r="H915" s="113"/>
      <c r="I915" s="113"/>
      <c r="J915" s="113"/>
      <c r="K915" s="113"/>
      <c r="L915" s="113"/>
      <c r="M915" s="113"/>
      <c r="N915" s="113"/>
      <c r="O915" s="113"/>
      <c r="P915" s="113"/>
      <c r="Q915" s="113"/>
      <c r="R915" s="113"/>
      <c r="S915" s="113"/>
      <c r="T915" s="113"/>
      <c r="U915" s="113"/>
      <c r="V915" s="113"/>
      <c r="W915" s="113"/>
      <c r="X915" s="113"/>
      <c r="Y915" s="113"/>
      <c r="Z915" s="113"/>
    </row>
    <row r="916" spans="1:26" ht="19.5" customHeight="1">
      <c r="A916" s="113"/>
      <c r="B916" s="113"/>
      <c r="C916" s="113"/>
      <c r="D916" s="113"/>
      <c r="E916" s="113"/>
      <c r="F916" s="113"/>
      <c r="G916" s="113"/>
      <c r="H916" s="113"/>
      <c r="I916" s="113"/>
      <c r="J916" s="113"/>
      <c r="K916" s="113"/>
      <c r="L916" s="113"/>
      <c r="M916" s="113"/>
      <c r="N916" s="113"/>
      <c r="O916" s="113"/>
      <c r="P916" s="113"/>
      <c r="Q916" s="113"/>
      <c r="R916" s="113"/>
      <c r="S916" s="113"/>
      <c r="T916" s="113"/>
      <c r="U916" s="113"/>
      <c r="V916" s="113"/>
      <c r="W916" s="113"/>
      <c r="X916" s="113"/>
      <c r="Y916" s="113"/>
      <c r="Z916" s="113"/>
    </row>
    <row r="917" spans="1:26" ht="19.5" customHeight="1">
      <c r="A917" s="113"/>
      <c r="B917" s="113"/>
      <c r="C917" s="113"/>
      <c r="D917" s="113"/>
      <c r="E917" s="113"/>
      <c r="F917" s="113"/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3"/>
      <c r="Z917" s="113"/>
    </row>
    <row r="918" spans="1:26" ht="19.5" customHeight="1">
      <c r="A918" s="113"/>
      <c r="B918" s="113"/>
      <c r="C918" s="113"/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3"/>
      <c r="Z918" s="113"/>
    </row>
    <row r="919" spans="1:26" ht="19.5" customHeight="1">
      <c r="A919" s="113"/>
      <c r="B919" s="113"/>
      <c r="C919" s="113"/>
      <c r="D919" s="113"/>
      <c r="E919" s="113"/>
      <c r="F919" s="113"/>
      <c r="G919" s="113"/>
      <c r="H919" s="113"/>
      <c r="I919" s="113"/>
      <c r="J919" s="113"/>
      <c r="K919" s="113"/>
      <c r="L919" s="113"/>
      <c r="M919" s="113"/>
      <c r="N919" s="113"/>
      <c r="O919" s="113"/>
      <c r="P919" s="113"/>
      <c r="Q919" s="113"/>
      <c r="R919" s="113"/>
      <c r="S919" s="113"/>
      <c r="T919" s="113"/>
      <c r="U919" s="113"/>
      <c r="V919" s="113"/>
      <c r="W919" s="113"/>
      <c r="X919" s="113"/>
      <c r="Y919" s="113"/>
      <c r="Z919" s="113"/>
    </row>
    <row r="920" spans="1:26" ht="19.5" customHeight="1">
      <c r="A920" s="113"/>
      <c r="B920" s="113"/>
      <c r="C920" s="113"/>
      <c r="D920" s="113"/>
      <c r="E920" s="113"/>
      <c r="F920" s="113"/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3"/>
      <c r="Z920" s="113"/>
    </row>
    <row r="921" spans="1:26" ht="19.5" customHeight="1">
      <c r="A921" s="113"/>
      <c r="B921" s="113"/>
      <c r="C921" s="113"/>
      <c r="D921" s="113"/>
      <c r="E921" s="113"/>
      <c r="F921" s="113"/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3"/>
      <c r="Z921" s="113"/>
    </row>
    <row r="922" spans="1:26" ht="19.5" customHeight="1">
      <c r="A922" s="113"/>
      <c r="B922" s="113"/>
      <c r="C922" s="113"/>
      <c r="D922" s="113"/>
      <c r="E922" s="113"/>
      <c r="F922" s="113"/>
      <c r="G922" s="113"/>
      <c r="H922" s="113"/>
      <c r="I922" s="113"/>
      <c r="J922" s="113"/>
      <c r="K922" s="113"/>
      <c r="L922" s="113"/>
      <c r="M922" s="113"/>
      <c r="N922" s="113"/>
      <c r="O922" s="113"/>
      <c r="P922" s="113"/>
      <c r="Q922" s="113"/>
      <c r="R922" s="113"/>
      <c r="S922" s="113"/>
      <c r="T922" s="113"/>
      <c r="U922" s="113"/>
      <c r="V922" s="113"/>
      <c r="W922" s="113"/>
      <c r="X922" s="113"/>
      <c r="Y922" s="113"/>
      <c r="Z922" s="113"/>
    </row>
    <row r="923" spans="1:26" ht="19.5" customHeight="1">
      <c r="A923" s="113"/>
      <c r="B923" s="113"/>
      <c r="C923" s="113"/>
      <c r="D923" s="113"/>
      <c r="E923" s="113"/>
      <c r="F923" s="113"/>
      <c r="G923" s="113"/>
      <c r="H923" s="113"/>
      <c r="I923" s="113"/>
      <c r="J923" s="113"/>
      <c r="K923" s="113"/>
      <c r="L923" s="113"/>
      <c r="M923" s="113"/>
      <c r="N923" s="113"/>
      <c r="O923" s="113"/>
      <c r="P923" s="113"/>
      <c r="Q923" s="113"/>
      <c r="R923" s="113"/>
      <c r="S923" s="113"/>
      <c r="T923" s="113"/>
      <c r="U923" s="113"/>
      <c r="V923" s="113"/>
      <c r="W923" s="113"/>
      <c r="X923" s="113"/>
      <c r="Y923" s="113"/>
      <c r="Z923" s="113"/>
    </row>
    <row r="924" spans="1:26" ht="19.5" customHeight="1">
      <c r="A924" s="113"/>
      <c r="B924" s="113"/>
      <c r="C924" s="113"/>
      <c r="D924" s="113"/>
      <c r="E924" s="113"/>
      <c r="F924" s="113"/>
      <c r="G924" s="113"/>
      <c r="H924" s="113"/>
      <c r="I924" s="113"/>
      <c r="J924" s="113"/>
      <c r="K924" s="113"/>
      <c r="L924" s="113"/>
      <c r="M924" s="113"/>
      <c r="N924" s="113"/>
      <c r="O924" s="113"/>
      <c r="P924" s="113"/>
      <c r="Q924" s="113"/>
      <c r="R924" s="113"/>
      <c r="S924" s="113"/>
      <c r="T924" s="113"/>
      <c r="U924" s="113"/>
      <c r="V924" s="113"/>
      <c r="W924" s="113"/>
      <c r="X924" s="113"/>
      <c r="Y924" s="113"/>
      <c r="Z924" s="113"/>
    </row>
    <row r="925" spans="1:26" ht="19.5" customHeight="1">
      <c r="A925" s="113"/>
      <c r="B925" s="113"/>
      <c r="C925" s="113"/>
      <c r="D925" s="113"/>
      <c r="E925" s="113"/>
      <c r="F925" s="113"/>
      <c r="G925" s="113"/>
      <c r="H925" s="113"/>
      <c r="I925" s="113"/>
      <c r="J925" s="113"/>
      <c r="K925" s="113"/>
      <c r="L925" s="113"/>
      <c r="M925" s="113"/>
      <c r="N925" s="113"/>
      <c r="O925" s="113"/>
      <c r="P925" s="113"/>
      <c r="Q925" s="113"/>
      <c r="R925" s="113"/>
      <c r="S925" s="113"/>
      <c r="T925" s="113"/>
      <c r="U925" s="113"/>
      <c r="V925" s="113"/>
      <c r="W925" s="113"/>
      <c r="X925" s="113"/>
      <c r="Y925" s="113"/>
      <c r="Z925" s="113"/>
    </row>
    <row r="926" spans="1:26" ht="19.5" customHeight="1">
      <c r="A926" s="113"/>
      <c r="B926" s="113"/>
      <c r="C926" s="113"/>
      <c r="D926" s="113"/>
      <c r="E926" s="113"/>
      <c r="F926" s="113"/>
      <c r="G926" s="113"/>
      <c r="H926" s="113"/>
      <c r="I926" s="113"/>
      <c r="J926" s="113"/>
      <c r="K926" s="113"/>
      <c r="L926" s="113"/>
      <c r="M926" s="113"/>
      <c r="N926" s="113"/>
      <c r="O926" s="113"/>
      <c r="P926" s="113"/>
      <c r="Q926" s="113"/>
      <c r="R926" s="113"/>
      <c r="S926" s="113"/>
      <c r="T926" s="113"/>
      <c r="U926" s="113"/>
      <c r="V926" s="113"/>
      <c r="W926" s="113"/>
      <c r="X926" s="113"/>
      <c r="Y926" s="113"/>
      <c r="Z926" s="113"/>
    </row>
    <row r="927" spans="1:26" ht="19.5" customHeight="1">
      <c r="A927" s="113"/>
      <c r="B927" s="113"/>
      <c r="C927" s="113"/>
      <c r="D927" s="113"/>
      <c r="E927" s="113"/>
      <c r="F927" s="113"/>
      <c r="G927" s="113"/>
      <c r="H927" s="113"/>
      <c r="I927" s="113"/>
      <c r="J927" s="113"/>
      <c r="K927" s="113"/>
      <c r="L927" s="113"/>
      <c r="M927" s="113"/>
      <c r="N927" s="113"/>
      <c r="O927" s="113"/>
      <c r="P927" s="113"/>
      <c r="Q927" s="113"/>
      <c r="R927" s="113"/>
      <c r="S927" s="113"/>
      <c r="T927" s="113"/>
      <c r="U927" s="113"/>
      <c r="V927" s="113"/>
      <c r="W927" s="113"/>
      <c r="X927" s="113"/>
      <c r="Y927" s="113"/>
      <c r="Z927" s="113"/>
    </row>
    <row r="928" spans="1:26" ht="19.5" customHeight="1">
      <c r="A928" s="113"/>
      <c r="B928" s="113"/>
      <c r="C928" s="113"/>
      <c r="D928" s="113"/>
      <c r="E928" s="113"/>
      <c r="F928" s="113"/>
      <c r="G928" s="113"/>
      <c r="H928" s="113"/>
      <c r="I928" s="113"/>
      <c r="J928" s="113"/>
      <c r="K928" s="113"/>
      <c r="L928" s="113"/>
      <c r="M928" s="113"/>
      <c r="N928" s="113"/>
      <c r="O928" s="113"/>
      <c r="P928" s="113"/>
      <c r="Q928" s="113"/>
      <c r="R928" s="113"/>
      <c r="S928" s="113"/>
      <c r="T928" s="113"/>
      <c r="U928" s="113"/>
      <c r="V928" s="113"/>
      <c r="W928" s="113"/>
      <c r="X928" s="113"/>
      <c r="Y928" s="113"/>
      <c r="Z928" s="113"/>
    </row>
    <row r="929" spans="1:26" ht="19.5" customHeight="1">
      <c r="A929" s="113"/>
      <c r="B929" s="113"/>
      <c r="C929" s="113"/>
      <c r="D929" s="113"/>
      <c r="E929" s="113"/>
      <c r="F929" s="113"/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3"/>
      <c r="Z929" s="113"/>
    </row>
    <row r="930" spans="1:26" ht="19.5" customHeight="1">
      <c r="A930" s="113"/>
      <c r="B930" s="113"/>
      <c r="C930" s="113"/>
      <c r="D930" s="113"/>
      <c r="E930" s="113"/>
      <c r="F930" s="113"/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3"/>
      <c r="Z930" s="113"/>
    </row>
    <row r="931" spans="1:26" ht="19.5" customHeight="1">
      <c r="A931" s="113"/>
      <c r="B931" s="113"/>
      <c r="C931" s="113"/>
      <c r="D931" s="113"/>
      <c r="E931" s="113"/>
      <c r="F931" s="113"/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3"/>
      <c r="Z931" s="113"/>
    </row>
    <row r="932" spans="1:26" ht="19.5" customHeight="1">
      <c r="A932" s="113"/>
      <c r="B932" s="113"/>
      <c r="C932" s="113"/>
      <c r="D932" s="113"/>
      <c r="E932" s="113"/>
      <c r="F932" s="113"/>
      <c r="G932" s="113"/>
      <c r="H932" s="113"/>
      <c r="I932" s="113"/>
      <c r="J932" s="113"/>
      <c r="K932" s="113"/>
      <c r="L932" s="113"/>
      <c r="M932" s="113"/>
      <c r="N932" s="113"/>
      <c r="O932" s="113"/>
      <c r="P932" s="113"/>
      <c r="Q932" s="113"/>
      <c r="R932" s="113"/>
      <c r="S932" s="113"/>
      <c r="T932" s="113"/>
      <c r="U932" s="113"/>
      <c r="V932" s="113"/>
      <c r="W932" s="113"/>
      <c r="X932" s="113"/>
      <c r="Y932" s="113"/>
      <c r="Z932" s="113"/>
    </row>
    <row r="933" spans="1:26" ht="19.5" customHeight="1">
      <c r="A933" s="113"/>
      <c r="B933" s="113"/>
      <c r="C933" s="113"/>
      <c r="D933" s="113"/>
      <c r="E933" s="113"/>
      <c r="F933" s="113"/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3"/>
      <c r="Z933" s="113"/>
    </row>
    <row r="934" spans="1:26" ht="19.5" customHeight="1">
      <c r="A934" s="113"/>
      <c r="B934" s="113"/>
      <c r="C934" s="113"/>
      <c r="D934" s="113"/>
      <c r="E934" s="113"/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</row>
    <row r="935" spans="1:26" ht="19.5" customHeight="1">
      <c r="A935" s="113"/>
      <c r="B935" s="113"/>
      <c r="C935" s="113"/>
      <c r="D935" s="113"/>
      <c r="E935" s="113"/>
      <c r="F935" s="113"/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3"/>
      <c r="Z935" s="113"/>
    </row>
    <row r="936" spans="1:26" ht="19.5" customHeight="1">
      <c r="A936" s="113"/>
      <c r="B936" s="113"/>
      <c r="C936" s="113"/>
      <c r="D936" s="113"/>
      <c r="E936" s="113"/>
      <c r="F936" s="113"/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3"/>
      <c r="Z936" s="113"/>
    </row>
    <row r="937" spans="1:26" ht="19.5" customHeight="1">
      <c r="A937" s="113"/>
      <c r="B937" s="113"/>
      <c r="C937" s="113"/>
      <c r="D937" s="113"/>
      <c r="E937" s="113"/>
      <c r="F937" s="113"/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3"/>
      <c r="Z937" s="113"/>
    </row>
    <row r="938" spans="1:26" ht="19.5" customHeight="1">
      <c r="A938" s="113"/>
      <c r="B938" s="113"/>
      <c r="C938" s="113"/>
      <c r="D938" s="113"/>
      <c r="E938" s="113"/>
      <c r="F938" s="113"/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3"/>
      <c r="Z938" s="113"/>
    </row>
    <row r="939" spans="1:26" ht="19.5" customHeight="1">
      <c r="A939" s="113"/>
      <c r="B939" s="113"/>
      <c r="C939" s="113"/>
      <c r="D939" s="113"/>
      <c r="E939" s="113"/>
      <c r="F939" s="113"/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3"/>
      <c r="Z939" s="113"/>
    </row>
    <row r="940" spans="1:26" ht="19.5" customHeight="1">
      <c r="A940" s="113"/>
      <c r="B940" s="113"/>
      <c r="C940" s="113"/>
      <c r="D940" s="113"/>
      <c r="E940" s="113"/>
      <c r="F940" s="113"/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3"/>
      <c r="Z940" s="113"/>
    </row>
    <row r="941" spans="1:26" ht="19.5" customHeight="1">
      <c r="A941" s="113"/>
      <c r="B941" s="113"/>
      <c r="C941" s="113"/>
      <c r="D941" s="113"/>
      <c r="E941" s="113"/>
      <c r="F941" s="113"/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3"/>
      <c r="Z941" s="113"/>
    </row>
    <row r="942" spans="1:26" ht="19.5" customHeight="1">
      <c r="A942" s="113"/>
      <c r="B942" s="113"/>
      <c r="C942" s="113"/>
      <c r="D942" s="113"/>
      <c r="E942" s="113"/>
      <c r="F942" s="113"/>
      <c r="G942" s="113"/>
      <c r="H942" s="113"/>
      <c r="I942" s="113"/>
      <c r="J942" s="113"/>
      <c r="K942" s="113"/>
      <c r="L942" s="113"/>
      <c r="M942" s="113"/>
      <c r="N942" s="113"/>
      <c r="O942" s="113"/>
      <c r="P942" s="113"/>
      <c r="Q942" s="113"/>
      <c r="R942" s="113"/>
      <c r="S942" s="113"/>
      <c r="T942" s="113"/>
      <c r="U942" s="113"/>
      <c r="V942" s="113"/>
      <c r="W942" s="113"/>
      <c r="X942" s="113"/>
      <c r="Y942" s="113"/>
      <c r="Z942" s="113"/>
    </row>
    <row r="943" spans="1:26" ht="19.5" customHeight="1">
      <c r="A943" s="113"/>
      <c r="B943" s="113"/>
      <c r="C943" s="113"/>
      <c r="D943" s="113"/>
      <c r="E943" s="113"/>
      <c r="F943" s="113"/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3"/>
      <c r="Z943" s="113"/>
    </row>
    <row r="944" spans="1:26" ht="19.5" customHeight="1">
      <c r="A944" s="113"/>
      <c r="B944" s="113"/>
      <c r="C944" s="113"/>
      <c r="D944" s="113"/>
      <c r="E944" s="113"/>
      <c r="F944" s="113"/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3"/>
      <c r="Z944" s="113"/>
    </row>
    <row r="945" spans="1:26" ht="19.5" customHeight="1">
      <c r="A945" s="113"/>
      <c r="B945" s="113"/>
      <c r="C945" s="113"/>
      <c r="D945" s="113"/>
      <c r="E945" s="113"/>
      <c r="F945" s="113"/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3"/>
      <c r="Z945" s="113"/>
    </row>
    <row r="946" spans="1:26" ht="19.5" customHeight="1">
      <c r="A946" s="113"/>
      <c r="B946" s="113"/>
      <c r="C946" s="113"/>
      <c r="D946" s="113"/>
      <c r="E946" s="113"/>
      <c r="F946" s="113"/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3"/>
      <c r="Z946" s="113"/>
    </row>
    <row r="947" spans="1:26" ht="19.5" customHeight="1">
      <c r="A947" s="113"/>
      <c r="B947" s="113"/>
      <c r="C947" s="113"/>
      <c r="D947" s="113"/>
      <c r="E947" s="113"/>
      <c r="F947" s="113"/>
      <c r="G947" s="113"/>
      <c r="H947" s="113"/>
      <c r="I947" s="113"/>
      <c r="J947" s="113"/>
      <c r="K947" s="113"/>
      <c r="L947" s="113"/>
      <c r="M947" s="113"/>
      <c r="N947" s="113"/>
      <c r="O947" s="113"/>
      <c r="P947" s="113"/>
      <c r="Q947" s="113"/>
      <c r="R947" s="113"/>
      <c r="S947" s="113"/>
      <c r="T947" s="113"/>
      <c r="U947" s="113"/>
      <c r="V947" s="113"/>
      <c r="W947" s="113"/>
      <c r="X947" s="113"/>
      <c r="Y947" s="113"/>
      <c r="Z947" s="113"/>
    </row>
    <row r="948" spans="1:26" ht="19.5" customHeight="1">
      <c r="A948" s="113"/>
      <c r="B948" s="113"/>
      <c r="C948" s="113"/>
      <c r="D948" s="113"/>
      <c r="E948" s="113"/>
      <c r="F948" s="113"/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3"/>
      <c r="Z948" s="113"/>
    </row>
    <row r="949" spans="1:26" ht="19.5" customHeight="1">
      <c r="A949" s="113"/>
      <c r="B949" s="113"/>
      <c r="C949" s="113"/>
      <c r="D949" s="113"/>
      <c r="E949" s="113"/>
      <c r="F949" s="113"/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3"/>
      <c r="Z949" s="113"/>
    </row>
    <row r="950" spans="1:26" ht="19.5" customHeight="1">
      <c r="A950" s="113"/>
      <c r="B950" s="113"/>
      <c r="C950" s="113"/>
      <c r="D950" s="113"/>
      <c r="E950" s="113"/>
      <c r="F950" s="113"/>
      <c r="G950" s="113"/>
      <c r="H950" s="113"/>
      <c r="I950" s="113"/>
      <c r="J950" s="113"/>
      <c r="K950" s="113"/>
      <c r="L950" s="113"/>
      <c r="M950" s="113"/>
      <c r="N950" s="113"/>
      <c r="O950" s="113"/>
      <c r="P950" s="113"/>
      <c r="Q950" s="113"/>
      <c r="R950" s="113"/>
      <c r="S950" s="113"/>
      <c r="T950" s="113"/>
      <c r="U950" s="113"/>
      <c r="V950" s="113"/>
      <c r="W950" s="113"/>
      <c r="X950" s="113"/>
      <c r="Y950" s="113"/>
      <c r="Z950" s="113"/>
    </row>
    <row r="951" spans="1:26" ht="19.5" customHeight="1">
      <c r="A951" s="113"/>
      <c r="B951" s="113"/>
      <c r="C951" s="113"/>
      <c r="D951" s="113"/>
      <c r="E951" s="113"/>
      <c r="F951" s="113"/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3"/>
      <c r="Z951" s="113"/>
    </row>
    <row r="952" spans="1:26" ht="19.5" customHeight="1">
      <c r="A952" s="113"/>
      <c r="B952" s="113"/>
      <c r="C952" s="113"/>
      <c r="D952" s="113"/>
      <c r="E952" s="113"/>
      <c r="F952" s="113"/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3"/>
      <c r="Z952" s="113"/>
    </row>
    <row r="953" spans="1:26" ht="19.5" customHeight="1">
      <c r="A953" s="113"/>
      <c r="B953" s="113"/>
      <c r="C953" s="113"/>
      <c r="D953" s="113"/>
      <c r="E953" s="113"/>
      <c r="F953" s="113"/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3"/>
      <c r="Z953" s="113"/>
    </row>
    <row r="954" spans="1:26" ht="19.5" customHeight="1">
      <c r="A954" s="113"/>
      <c r="B954" s="113"/>
      <c r="C954" s="113"/>
      <c r="D954" s="113"/>
      <c r="E954" s="113"/>
      <c r="F954" s="113"/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3"/>
      <c r="Z954" s="113"/>
    </row>
    <row r="955" spans="1:26" ht="19.5" customHeight="1">
      <c r="A955" s="113"/>
      <c r="B955" s="113"/>
      <c r="C955" s="113"/>
      <c r="D955" s="113"/>
      <c r="E955" s="113"/>
      <c r="F955" s="113"/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3"/>
      <c r="Z955" s="113"/>
    </row>
    <row r="956" spans="1:26" ht="19.5" customHeight="1">
      <c r="A956" s="113"/>
      <c r="B956" s="113"/>
      <c r="C956" s="113"/>
      <c r="D956" s="113"/>
      <c r="E956" s="113"/>
      <c r="F956" s="113"/>
      <c r="G956" s="113"/>
      <c r="H956" s="113"/>
      <c r="I956" s="113"/>
      <c r="J956" s="113"/>
      <c r="K956" s="113"/>
      <c r="L956" s="113"/>
      <c r="M956" s="113"/>
      <c r="N956" s="113"/>
      <c r="O956" s="113"/>
      <c r="P956" s="113"/>
      <c r="Q956" s="113"/>
      <c r="R956" s="113"/>
      <c r="S956" s="113"/>
      <c r="T956" s="113"/>
      <c r="U956" s="113"/>
      <c r="V956" s="113"/>
      <c r="W956" s="113"/>
      <c r="X956" s="113"/>
      <c r="Y956" s="113"/>
      <c r="Z956" s="113"/>
    </row>
    <row r="957" spans="1:26" ht="19.5" customHeight="1">
      <c r="A957" s="113"/>
      <c r="B957" s="113"/>
      <c r="C957" s="113"/>
      <c r="D957" s="113"/>
      <c r="E957" s="113"/>
      <c r="F957" s="113"/>
      <c r="G957" s="113"/>
      <c r="H957" s="113"/>
      <c r="I957" s="113"/>
      <c r="J957" s="113"/>
      <c r="K957" s="113"/>
      <c r="L957" s="113"/>
      <c r="M957" s="113"/>
      <c r="N957" s="113"/>
      <c r="O957" s="113"/>
      <c r="P957" s="113"/>
      <c r="Q957" s="113"/>
      <c r="R957" s="113"/>
      <c r="S957" s="113"/>
      <c r="T957" s="113"/>
      <c r="U957" s="113"/>
      <c r="V957" s="113"/>
      <c r="W957" s="113"/>
      <c r="X957" s="113"/>
      <c r="Y957" s="113"/>
      <c r="Z957" s="113"/>
    </row>
    <row r="958" spans="1:26" ht="19.5" customHeight="1">
      <c r="A958" s="113"/>
      <c r="B958" s="113"/>
      <c r="C958" s="113"/>
      <c r="D958" s="113"/>
      <c r="E958" s="113"/>
      <c r="F958" s="113"/>
      <c r="G958" s="113"/>
      <c r="H958" s="113"/>
      <c r="I958" s="113"/>
      <c r="J958" s="113"/>
      <c r="K958" s="113"/>
      <c r="L958" s="113"/>
      <c r="M958" s="113"/>
      <c r="N958" s="113"/>
      <c r="O958" s="113"/>
      <c r="P958" s="113"/>
      <c r="Q958" s="113"/>
      <c r="R958" s="113"/>
      <c r="S958" s="113"/>
      <c r="T958" s="113"/>
      <c r="U958" s="113"/>
      <c r="V958" s="113"/>
      <c r="W958" s="113"/>
      <c r="X958" s="113"/>
      <c r="Y958" s="113"/>
      <c r="Z958" s="113"/>
    </row>
    <row r="959" spans="1:26" ht="19.5" customHeight="1">
      <c r="A959" s="113"/>
      <c r="B959" s="113"/>
      <c r="C959" s="113"/>
      <c r="D959" s="113"/>
      <c r="E959" s="113"/>
      <c r="F959" s="113"/>
      <c r="G959" s="113"/>
      <c r="H959" s="113"/>
      <c r="I959" s="113"/>
      <c r="J959" s="113"/>
      <c r="K959" s="113"/>
      <c r="L959" s="113"/>
      <c r="M959" s="113"/>
      <c r="N959" s="113"/>
      <c r="O959" s="113"/>
      <c r="P959" s="113"/>
      <c r="Q959" s="113"/>
      <c r="R959" s="113"/>
      <c r="S959" s="113"/>
      <c r="T959" s="113"/>
      <c r="U959" s="113"/>
      <c r="V959" s="113"/>
      <c r="W959" s="113"/>
      <c r="X959" s="113"/>
      <c r="Y959" s="113"/>
      <c r="Z959" s="113"/>
    </row>
    <row r="960" spans="1:26" ht="19.5" customHeight="1">
      <c r="A960" s="113"/>
      <c r="B960" s="113"/>
      <c r="C960" s="113"/>
      <c r="D960" s="113"/>
      <c r="E960" s="113"/>
      <c r="F960" s="113"/>
      <c r="G960" s="113"/>
      <c r="H960" s="113"/>
      <c r="I960" s="113"/>
      <c r="J960" s="113"/>
      <c r="K960" s="113"/>
      <c r="L960" s="113"/>
      <c r="M960" s="113"/>
      <c r="N960" s="113"/>
      <c r="O960" s="113"/>
      <c r="P960" s="113"/>
      <c r="Q960" s="113"/>
      <c r="R960" s="113"/>
      <c r="S960" s="113"/>
      <c r="T960" s="113"/>
      <c r="U960" s="113"/>
      <c r="V960" s="113"/>
      <c r="W960" s="113"/>
      <c r="X960" s="113"/>
      <c r="Y960" s="113"/>
      <c r="Z960" s="113"/>
    </row>
    <row r="961" spans="1:26" ht="19.5" customHeight="1">
      <c r="A961" s="113"/>
      <c r="B961" s="113"/>
      <c r="C961" s="113"/>
      <c r="D961" s="113"/>
      <c r="E961" s="113"/>
      <c r="F961" s="113"/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3"/>
      <c r="Z961" s="113"/>
    </row>
    <row r="962" spans="1:26" ht="19.5" customHeight="1">
      <c r="A962" s="113"/>
      <c r="B962" s="113"/>
      <c r="C962" s="113"/>
      <c r="D962" s="113"/>
      <c r="E962" s="113"/>
      <c r="F962" s="113"/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3"/>
      <c r="Z962" s="113"/>
    </row>
    <row r="963" spans="1:26" ht="19.5" customHeight="1">
      <c r="A963" s="113"/>
      <c r="B963" s="113"/>
      <c r="C963" s="113"/>
      <c r="D963" s="113"/>
      <c r="E963" s="113"/>
      <c r="F963" s="113"/>
      <c r="G963" s="113"/>
      <c r="H963" s="113"/>
      <c r="I963" s="113"/>
      <c r="J963" s="113"/>
      <c r="K963" s="113"/>
      <c r="L963" s="113"/>
      <c r="M963" s="113"/>
      <c r="N963" s="113"/>
      <c r="O963" s="113"/>
      <c r="P963" s="113"/>
      <c r="Q963" s="113"/>
      <c r="R963" s="113"/>
      <c r="S963" s="113"/>
      <c r="T963" s="113"/>
      <c r="U963" s="113"/>
      <c r="V963" s="113"/>
      <c r="W963" s="113"/>
      <c r="X963" s="113"/>
      <c r="Y963" s="113"/>
      <c r="Z963" s="113"/>
    </row>
    <row r="964" spans="1:26" ht="19.5" customHeight="1">
      <c r="A964" s="113"/>
      <c r="B964" s="113"/>
      <c r="C964" s="113"/>
      <c r="D964" s="113"/>
      <c r="E964" s="113"/>
      <c r="F964" s="113"/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3"/>
      <c r="Z964" s="113"/>
    </row>
    <row r="965" spans="1:26" ht="19.5" customHeight="1">
      <c r="A965" s="113"/>
      <c r="B965" s="113"/>
      <c r="C965" s="113"/>
      <c r="D965" s="113"/>
      <c r="E965" s="113"/>
      <c r="F965" s="113"/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3"/>
      <c r="Z965" s="113"/>
    </row>
    <row r="966" spans="1:26" ht="19.5" customHeight="1">
      <c r="A966" s="113"/>
      <c r="B966" s="113"/>
      <c r="C966" s="113"/>
      <c r="D966" s="113"/>
      <c r="E966" s="113"/>
      <c r="F966" s="113"/>
      <c r="G966" s="113"/>
      <c r="H966" s="113"/>
      <c r="I966" s="113"/>
      <c r="J966" s="113"/>
      <c r="K966" s="113"/>
      <c r="L966" s="113"/>
      <c r="M966" s="113"/>
      <c r="N966" s="113"/>
      <c r="O966" s="113"/>
      <c r="P966" s="113"/>
      <c r="Q966" s="113"/>
      <c r="R966" s="113"/>
      <c r="S966" s="113"/>
      <c r="T966" s="113"/>
      <c r="U966" s="113"/>
      <c r="V966" s="113"/>
      <c r="W966" s="113"/>
      <c r="X966" s="113"/>
      <c r="Y966" s="113"/>
      <c r="Z966" s="113"/>
    </row>
    <row r="967" spans="1:26" ht="19.5" customHeight="1">
      <c r="A967" s="113"/>
      <c r="B967" s="113"/>
      <c r="C967" s="113"/>
      <c r="D967" s="113"/>
      <c r="E967" s="113"/>
      <c r="F967" s="113"/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3"/>
      <c r="Z967" s="113"/>
    </row>
    <row r="968" spans="1:26" ht="19.5" customHeight="1">
      <c r="A968" s="113"/>
      <c r="B968" s="113"/>
      <c r="C968" s="113"/>
      <c r="D968" s="113"/>
      <c r="E968" s="113"/>
      <c r="F968" s="113"/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3"/>
      <c r="Z968" s="113"/>
    </row>
    <row r="969" spans="1:26" ht="19.5" customHeight="1">
      <c r="A969" s="113"/>
      <c r="B969" s="113"/>
      <c r="C969" s="113"/>
      <c r="D969" s="113"/>
      <c r="E969" s="113"/>
      <c r="F969" s="113"/>
      <c r="G969" s="113"/>
      <c r="H969" s="113"/>
      <c r="I969" s="113"/>
      <c r="J969" s="113"/>
      <c r="K969" s="113"/>
      <c r="L969" s="113"/>
      <c r="M969" s="113"/>
      <c r="N969" s="113"/>
      <c r="O969" s="113"/>
      <c r="P969" s="113"/>
      <c r="Q969" s="113"/>
      <c r="R969" s="113"/>
      <c r="S969" s="113"/>
      <c r="T969" s="113"/>
      <c r="U969" s="113"/>
      <c r="V969" s="113"/>
      <c r="W969" s="113"/>
      <c r="X969" s="113"/>
      <c r="Y969" s="113"/>
      <c r="Z969" s="113"/>
    </row>
    <row r="970" spans="1:26" ht="19.5" customHeight="1">
      <c r="A970" s="113"/>
      <c r="B970" s="113"/>
      <c r="C970" s="113"/>
      <c r="D970" s="113"/>
      <c r="E970" s="113"/>
      <c r="F970" s="113"/>
      <c r="G970" s="113"/>
      <c r="H970" s="113"/>
      <c r="I970" s="113"/>
      <c r="J970" s="113"/>
      <c r="K970" s="113"/>
      <c r="L970" s="113"/>
      <c r="M970" s="113"/>
      <c r="N970" s="113"/>
      <c r="O970" s="113"/>
      <c r="P970" s="113"/>
      <c r="Q970" s="113"/>
      <c r="R970" s="113"/>
      <c r="S970" s="113"/>
      <c r="T970" s="113"/>
      <c r="U970" s="113"/>
      <c r="V970" s="113"/>
      <c r="W970" s="113"/>
      <c r="X970" s="113"/>
      <c r="Y970" s="113"/>
      <c r="Z970" s="113"/>
    </row>
    <row r="971" spans="1:26" ht="19.5" customHeight="1">
      <c r="A971" s="113"/>
      <c r="B971" s="113"/>
      <c r="C971" s="113"/>
      <c r="D971" s="113"/>
      <c r="E971" s="113"/>
      <c r="F971" s="113"/>
      <c r="G971" s="113"/>
      <c r="H971" s="113"/>
      <c r="I971" s="113"/>
      <c r="J971" s="113"/>
      <c r="K971" s="113"/>
      <c r="L971" s="113"/>
      <c r="M971" s="113"/>
      <c r="N971" s="113"/>
      <c r="O971" s="113"/>
      <c r="P971" s="113"/>
      <c r="Q971" s="113"/>
      <c r="R971" s="113"/>
      <c r="S971" s="113"/>
      <c r="T971" s="113"/>
      <c r="U971" s="113"/>
      <c r="V971" s="113"/>
      <c r="W971" s="113"/>
      <c r="X971" s="113"/>
      <c r="Y971" s="113"/>
      <c r="Z971" s="113"/>
    </row>
    <row r="972" spans="1:26" ht="19.5" customHeight="1">
      <c r="A972" s="113"/>
      <c r="B972" s="113"/>
      <c r="C972" s="113"/>
      <c r="D972" s="113"/>
      <c r="E972" s="113"/>
      <c r="F972" s="113"/>
      <c r="G972" s="113"/>
      <c r="H972" s="113"/>
      <c r="I972" s="113"/>
      <c r="J972" s="113"/>
      <c r="K972" s="113"/>
      <c r="L972" s="113"/>
      <c r="M972" s="113"/>
      <c r="N972" s="113"/>
      <c r="O972" s="113"/>
      <c r="P972" s="113"/>
      <c r="Q972" s="113"/>
      <c r="R972" s="113"/>
      <c r="S972" s="113"/>
      <c r="T972" s="113"/>
      <c r="U972" s="113"/>
      <c r="V972" s="113"/>
      <c r="W972" s="113"/>
      <c r="X972" s="113"/>
      <c r="Y972" s="113"/>
      <c r="Z972" s="113"/>
    </row>
    <row r="973" spans="1:26" ht="19.5" customHeight="1">
      <c r="A973" s="113"/>
      <c r="B973" s="113"/>
      <c r="C973" s="113"/>
      <c r="D973" s="113"/>
      <c r="E973" s="113"/>
      <c r="F973" s="113"/>
      <c r="G973" s="113"/>
      <c r="H973" s="113"/>
      <c r="I973" s="113"/>
      <c r="J973" s="113"/>
      <c r="K973" s="113"/>
      <c r="L973" s="113"/>
      <c r="M973" s="113"/>
      <c r="N973" s="113"/>
      <c r="O973" s="113"/>
      <c r="P973" s="113"/>
      <c r="Q973" s="113"/>
      <c r="R973" s="113"/>
      <c r="S973" s="113"/>
      <c r="T973" s="113"/>
      <c r="U973" s="113"/>
      <c r="V973" s="113"/>
      <c r="W973" s="113"/>
      <c r="X973" s="113"/>
      <c r="Y973" s="113"/>
      <c r="Z973" s="113"/>
    </row>
    <row r="974" spans="1:26" ht="19.5" customHeight="1">
      <c r="A974" s="113"/>
      <c r="B974" s="113"/>
      <c r="C974" s="113"/>
      <c r="D974" s="113"/>
      <c r="E974" s="113"/>
      <c r="F974" s="113"/>
      <c r="G974" s="113"/>
      <c r="H974" s="113"/>
      <c r="I974" s="113"/>
      <c r="J974" s="113"/>
      <c r="K974" s="113"/>
      <c r="L974" s="113"/>
      <c r="M974" s="113"/>
      <c r="N974" s="113"/>
      <c r="O974" s="113"/>
      <c r="P974" s="113"/>
      <c r="Q974" s="113"/>
      <c r="R974" s="113"/>
      <c r="S974" s="113"/>
      <c r="T974" s="113"/>
      <c r="U974" s="113"/>
      <c r="V974" s="113"/>
      <c r="W974" s="113"/>
      <c r="X974" s="113"/>
      <c r="Y974" s="113"/>
      <c r="Z974" s="113"/>
    </row>
    <row r="975" spans="1:26" ht="19.5" customHeight="1">
      <c r="A975" s="113"/>
      <c r="B975" s="113"/>
      <c r="C975" s="113"/>
      <c r="D975" s="113"/>
      <c r="E975" s="113"/>
      <c r="F975" s="113"/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3"/>
      <c r="Z975" s="113"/>
    </row>
    <row r="976" spans="1:26" ht="19.5" customHeight="1">
      <c r="A976" s="113"/>
      <c r="B976" s="113"/>
      <c r="C976" s="113"/>
      <c r="D976" s="113"/>
      <c r="E976" s="113"/>
      <c r="F976" s="113"/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3"/>
      <c r="Z976" s="113"/>
    </row>
    <row r="977" spans="1:26" ht="19.5" customHeight="1">
      <c r="A977" s="113"/>
      <c r="B977" s="113"/>
      <c r="C977" s="113"/>
      <c r="D977" s="113"/>
      <c r="E977" s="113"/>
      <c r="F977" s="113"/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3"/>
      <c r="Z977" s="113"/>
    </row>
    <row r="978" spans="1:26" ht="19.5" customHeight="1">
      <c r="A978" s="113"/>
      <c r="B978" s="113"/>
      <c r="C978" s="113"/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13"/>
      <c r="Y978" s="113"/>
      <c r="Z978" s="113"/>
    </row>
    <row r="979" spans="1:26" ht="19.5" customHeight="1">
      <c r="A979" s="113"/>
      <c r="B979" s="113"/>
      <c r="C979" s="113"/>
      <c r="D979" s="113"/>
      <c r="E979" s="113"/>
      <c r="F979" s="113"/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3"/>
      <c r="Z979" s="113"/>
    </row>
    <row r="980" spans="1:26" ht="19.5" customHeight="1">
      <c r="A980" s="113"/>
      <c r="B980" s="113"/>
      <c r="C980" s="113"/>
      <c r="D980" s="113"/>
      <c r="E980" s="113"/>
      <c r="F980" s="113"/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3"/>
      <c r="Z980" s="113"/>
    </row>
    <row r="981" spans="1:26" ht="19.5" customHeight="1">
      <c r="A981" s="113"/>
      <c r="B981" s="113"/>
      <c r="C981" s="113"/>
      <c r="D981" s="113"/>
      <c r="E981" s="113"/>
      <c r="F981" s="113"/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3"/>
      <c r="Z981" s="113"/>
    </row>
    <row r="982" spans="1:26" ht="19.5" customHeight="1">
      <c r="A982" s="113"/>
      <c r="B982" s="113"/>
      <c r="C982" s="113"/>
      <c r="D982" s="113"/>
      <c r="E982" s="113"/>
      <c r="F982" s="113"/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3"/>
      <c r="Z982" s="113"/>
    </row>
    <row r="983" spans="1:26" ht="19.5" customHeight="1">
      <c r="A983" s="113"/>
      <c r="B983" s="113"/>
      <c r="C983" s="113"/>
      <c r="D983" s="113"/>
      <c r="E983" s="113"/>
      <c r="F983" s="113"/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3"/>
      <c r="Z983" s="113"/>
    </row>
    <row r="984" spans="1:26" ht="19.5" customHeight="1">
      <c r="A984" s="113"/>
      <c r="B984" s="113"/>
      <c r="C984" s="113"/>
      <c r="D984" s="113"/>
      <c r="E984" s="113"/>
      <c r="F984" s="113"/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3"/>
      <c r="Z984" s="113"/>
    </row>
    <row r="985" spans="1:26" ht="19.5" customHeight="1">
      <c r="A985" s="113"/>
      <c r="B985" s="113"/>
      <c r="C985" s="113"/>
      <c r="D985" s="113"/>
      <c r="E985" s="113"/>
      <c r="F985" s="113"/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3"/>
      <c r="Z985" s="113"/>
    </row>
    <row r="986" spans="1:26" ht="19.5" customHeight="1">
      <c r="A986" s="113"/>
      <c r="B986" s="113"/>
      <c r="C986" s="113"/>
      <c r="D986" s="113"/>
      <c r="E986" s="113"/>
      <c r="F986" s="113"/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3"/>
      <c r="Z986" s="113"/>
    </row>
    <row r="987" spans="1:26" ht="19.5" customHeight="1">
      <c r="A987" s="113"/>
      <c r="B987" s="113"/>
      <c r="C987" s="113"/>
      <c r="D987" s="113"/>
      <c r="E987" s="113"/>
      <c r="F987" s="113"/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3"/>
      <c r="Z987" s="113"/>
    </row>
    <row r="988" spans="1:26" ht="19.5" customHeight="1">
      <c r="A988" s="113"/>
      <c r="B988" s="113"/>
      <c r="C988" s="113"/>
      <c r="D988" s="113"/>
      <c r="E988" s="113"/>
      <c r="F988" s="113"/>
      <c r="G988" s="113"/>
      <c r="H988" s="113"/>
      <c r="I988" s="113"/>
      <c r="J988" s="113"/>
      <c r="K988" s="113"/>
      <c r="L988" s="113"/>
      <c r="M988" s="113"/>
      <c r="N988" s="113"/>
      <c r="O988" s="113"/>
      <c r="P988" s="113"/>
      <c r="Q988" s="113"/>
      <c r="R988" s="113"/>
      <c r="S988" s="113"/>
      <c r="T988" s="113"/>
      <c r="U988" s="113"/>
      <c r="V988" s="113"/>
      <c r="W988" s="113"/>
      <c r="X988" s="113"/>
      <c r="Y988" s="113"/>
      <c r="Z988" s="113"/>
    </row>
    <row r="989" spans="1:26" ht="19.5" customHeight="1">
      <c r="A989" s="113"/>
      <c r="B989" s="113"/>
      <c r="C989" s="113"/>
      <c r="D989" s="113"/>
      <c r="E989" s="113"/>
      <c r="F989" s="113"/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3"/>
      <c r="Z989" s="113"/>
    </row>
    <row r="990" spans="1:26" ht="19.5" customHeight="1">
      <c r="A990" s="113"/>
      <c r="B990" s="113"/>
      <c r="C990" s="113"/>
      <c r="D990" s="113"/>
      <c r="E990" s="113"/>
      <c r="F990" s="113"/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3"/>
      <c r="Z990" s="113"/>
    </row>
    <row r="991" spans="1:26" ht="19.5" customHeight="1">
      <c r="A991" s="113"/>
      <c r="B991" s="113"/>
      <c r="C991" s="113"/>
      <c r="D991" s="113"/>
      <c r="E991" s="113"/>
      <c r="F991" s="113"/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3"/>
      <c r="Z991" s="113"/>
    </row>
    <row r="992" spans="1:26" ht="19.5" customHeight="1">
      <c r="A992" s="113"/>
      <c r="B992" s="113"/>
      <c r="C992" s="113"/>
      <c r="D992" s="113"/>
      <c r="E992" s="113"/>
      <c r="F992" s="113"/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3"/>
      <c r="Z992" s="113"/>
    </row>
    <row r="993" spans="1:26" ht="19.5" customHeight="1">
      <c r="A993" s="113"/>
      <c r="B993" s="113"/>
      <c r="C993" s="113"/>
      <c r="D993" s="113"/>
      <c r="E993" s="113"/>
      <c r="F993" s="113"/>
      <c r="G993" s="113"/>
      <c r="H993" s="113"/>
      <c r="I993" s="113"/>
      <c r="J993" s="113"/>
      <c r="K993" s="113"/>
      <c r="L993" s="113"/>
      <c r="M993" s="113"/>
      <c r="N993" s="113"/>
      <c r="O993" s="113"/>
      <c r="P993" s="113"/>
      <c r="Q993" s="113"/>
      <c r="R993" s="113"/>
      <c r="S993" s="113"/>
      <c r="T993" s="113"/>
      <c r="U993" s="113"/>
      <c r="V993" s="113"/>
      <c r="W993" s="113"/>
      <c r="X993" s="113"/>
      <c r="Y993" s="113"/>
      <c r="Z993" s="113"/>
    </row>
    <row r="994" spans="1:26" ht="19.5" customHeight="1">
      <c r="A994" s="113"/>
      <c r="B994" s="113"/>
      <c r="C994" s="113"/>
      <c r="D994" s="113"/>
      <c r="E994" s="113"/>
      <c r="F994" s="113"/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3"/>
      <c r="Z994" s="113"/>
    </row>
    <row r="995" spans="1:26" ht="19.5" customHeight="1">
      <c r="A995" s="113"/>
      <c r="B995" s="113"/>
      <c r="C995" s="113"/>
      <c r="D995" s="113"/>
      <c r="E995" s="113"/>
      <c r="F995" s="113"/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3"/>
      <c r="Z995" s="113"/>
    </row>
    <row r="996" spans="1:26" ht="19.5" customHeight="1">
      <c r="A996" s="113"/>
      <c r="B996" s="113"/>
      <c r="C996" s="113"/>
      <c r="D996" s="113"/>
      <c r="E996" s="113"/>
      <c r="F996" s="113"/>
      <c r="G996" s="113"/>
      <c r="H996" s="113"/>
      <c r="I996" s="113"/>
      <c r="J996" s="113"/>
      <c r="K996" s="113"/>
      <c r="L996" s="113"/>
      <c r="M996" s="113"/>
      <c r="N996" s="113"/>
      <c r="O996" s="113"/>
      <c r="P996" s="113"/>
      <c r="Q996" s="113"/>
      <c r="R996" s="113"/>
      <c r="S996" s="113"/>
      <c r="T996" s="113"/>
      <c r="U996" s="113"/>
      <c r="V996" s="113"/>
      <c r="W996" s="113"/>
      <c r="X996" s="113"/>
      <c r="Y996" s="113"/>
      <c r="Z996" s="113"/>
    </row>
  </sheetData>
  <printOptions horizontalCentered="1"/>
  <pageMargins left="0.39370078740157483" right="0.39370078740157477" top="6.4024390243902438" bottom="0.39370078740157483" header="0" footer="0"/>
  <pageSetup scale="95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Z998"/>
  <sheetViews>
    <sheetView workbookViewId="0"/>
  </sheetViews>
  <sheetFormatPr defaultColWidth="14.42578125" defaultRowHeight="15" customHeight="1"/>
  <cols>
    <col min="1" max="1" width="39.42578125" customWidth="1"/>
    <col min="2" max="5" width="12.7109375" hidden="1" customWidth="1"/>
    <col min="6" max="8" width="12.7109375" customWidth="1"/>
    <col min="9" max="26" width="8.85546875" customWidth="1"/>
  </cols>
  <sheetData>
    <row r="1" spans="1:26" ht="19.5" customHeight="1">
      <c r="A1" s="2" t="s">
        <v>404</v>
      </c>
      <c r="B1" s="2"/>
      <c r="C1" s="2"/>
      <c r="D1" s="2"/>
      <c r="E1" s="2"/>
      <c r="F1" s="2"/>
      <c r="G1" s="2"/>
      <c r="H1" s="2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19.5" customHeight="1">
      <c r="A2" s="3" t="s">
        <v>1</v>
      </c>
      <c r="B2" s="3">
        <v>2017</v>
      </c>
      <c r="C2" s="3">
        <v>2018</v>
      </c>
      <c r="D2" s="3">
        <v>2019</v>
      </c>
      <c r="E2" s="3">
        <v>2020</v>
      </c>
      <c r="F2" s="3">
        <v>2021</v>
      </c>
      <c r="G2" s="3">
        <v>2022</v>
      </c>
      <c r="H2" s="3" t="s">
        <v>49</v>
      </c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9.5" customHeight="1">
      <c r="A3" s="52" t="s">
        <v>405</v>
      </c>
      <c r="B3" s="42"/>
      <c r="C3" s="42"/>
      <c r="D3" s="42"/>
      <c r="E3" s="42"/>
      <c r="F3" s="42"/>
      <c r="G3" s="54">
        <f>G4+G5+G6</f>
        <v>16874</v>
      </c>
      <c r="H3" s="42" t="s">
        <v>406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9.5" customHeight="1">
      <c r="A4" s="9" t="s">
        <v>407</v>
      </c>
      <c r="B4" s="5"/>
      <c r="C4" s="5"/>
      <c r="D4" s="5"/>
      <c r="E4" s="5"/>
      <c r="F4" s="5"/>
      <c r="G4" s="33">
        <v>4659</v>
      </c>
      <c r="H4" s="5" t="s">
        <v>406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9.5" customHeight="1">
      <c r="A5" s="9" t="s">
        <v>408</v>
      </c>
      <c r="B5" s="5"/>
      <c r="C5" s="5"/>
      <c r="D5" s="5"/>
      <c r="E5" s="5"/>
      <c r="F5" s="5"/>
      <c r="G5" s="33">
        <v>5035</v>
      </c>
      <c r="H5" s="5" t="s">
        <v>406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9.5" customHeight="1">
      <c r="A6" s="9" t="s">
        <v>409</v>
      </c>
      <c r="B6" s="6"/>
      <c r="C6" s="6"/>
      <c r="D6" s="6"/>
      <c r="E6" s="6"/>
      <c r="F6" s="6"/>
      <c r="G6" s="33">
        <v>7180</v>
      </c>
      <c r="H6" s="5" t="s">
        <v>406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9.5" customHeight="1">
      <c r="A7" s="4" t="s">
        <v>410</v>
      </c>
      <c r="B7" s="4"/>
      <c r="C7" s="4"/>
      <c r="D7" s="4"/>
      <c r="E7" s="4"/>
      <c r="F7" s="4"/>
      <c r="G7" s="54">
        <f>G8+G9+G10</f>
        <v>15927</v>
      </c>
      <c r="H7" s="42" t="s">
        <v>406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9.5" customHeight="1">
      <c r="A8" s="9" t="s">
        <v>407</v>
      </c>
      <c r="B8" s="6"/>
      <c r="C8" s="6"/>
      <c r="D8" s="6"/>
      <c r="E8" s="6"/>
      <c r="F8" s="6"/>
      <c r="G8" s="33">
        <v>4673</v>
      </c>
      <c r="H8" s="5" t="s">
        <v>406</v>
      </c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9.5" customHeight="1">
      <c r="A9" s="9" t="s">
        <v>408</v>
      </c>
      <c r="B9" s="6"/>
      <c r="C9" s="6"/>
      <c r="D9" s="6"/>
      <c r="E9" s="6"/>
      <c r="F9" s="6"/>
      <c r="G9" s="33">
        <v>5085</v>
      </c>
      <c r="H9" s="5" t="s">
        <v>406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9.5" customHeight="1">
      <c r="A10" s="9" t="s">
        <v>409</v>
      </c>
      <c r="B10" s="6"/>
      <c r="C10" s="6"/>
      <c r="D10" s="6"/>
      <c r="E10" s="6"/>
      <c r="F10" s="6"/>
      <c r="G10" s="33">
        <v>6169</v>
      </c>
      <c r="H10" s="5" t="s">
        <v>406</v>
      </c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9.5" customHeight="1">
      <c r="A11" s="4" t="s">
        <v>411</v>
      </c>
      <c r="B11" s="4"/>
      <c r="C11" s="4"/>
      <c r="D11" s="4"/>
      <c r="E11" s="4"/>
      <c r="F11" s="4"/>
      <c r="G11" s="54">
        <f>G12+G13+G14</f>
        <v>9282</v>
      </c>
      <c r="H11" s="42" t="s">
        <v>406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9.5" customHeight="1">
      <c r="A12" s="9" t="s">
        <v>407</v>
      </c>
      <c r="B12" s="6"/>
      <c r="C12" s="6"/>
      <c r="D12" s="6"/>
      <c r="E12" s="6"/>
      <c r="F12" s="6"/>
      <c r="G12" s="33">
        <v>2595</v>
      </c>
      <c r="H12" s="5" t="s">
        <v>406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9.5" customHeight="1">
      <c r="A13" s="9" t="s">
        <v>408</v>
      </c>
      <c r="B13" s="6"/>
      <c r="C13" s="6"/>
      <c r="D13" s="6"/>
      <c r="E13" s="6"/>
      <c r="F13" s="6"/>
      <c r="G13" s="33">
        <v>2715</v>
      </c>
      <c r="H13" s="5" t="s">
        <v>406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9.5" customHeight="1">
      <c r="A14" s="9" t="s">
        <v>409</v>
      </c>
      <c r="B14" s="6"/>
      <c r="C14" s="6"/>
      <c r="D14" s="6"/>
      <c r="E14" s="6"/>
      <c r="F14" s="6"/>
      <c r="G14" s="33">
        <v>3972</v>
      </c>
      <c r="H14" s="5" t="s">
        <v>406</v>
      </c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9.5" customHeight="1">
      <c r="A15" s="4" t="s">
        <v>412</v>
      </c>
      <c r="B15" s="4"/>
      <c r="C15" s="4"/>
      <c r="D15" s="4"/>
      <c r="E15" s="4"/>
      <c r="F15" s="4"/>
      <c r="G15" s="54">
        <f>G16+G17+G18</f>
        <v>6290</v>
      </c>
      <c r="H15" s="42" t="s">
        <v>406</v>
      </c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9.5" customHeight="1">
      <c r="A16" s="9" t="s">
        <v>407</v>
      </c>
      <c r="B16" s="6"/>
      <c r="C16" s="6"/>
      <c r="D16" s="6"/>
      <c r="E16" s="6"/>
      <c r="F16" s="6"/>
      <c r="G16" s="33">
        <v>1735</v>
      </c>
      <c r="H16" s="5" t="s">
        <v>406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9.5" customHeight="1">
      <c r="A17" s="9" t="s">
        <v>408</v>
      </c>
      <c r="B17" s="6"/>
      <c r="C17" s="6"/>
      <c r="D17" s="6"/>
      <c r="E17" s="6"/>
      <c r="F17" s="6"/>
      <c r="G17" s="33">
        <v>1842</v>
      </c>
      <c r="H17" s="5" t="s">
        <v>406</v>
      </c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 ht="19.5" customHeight="1">
      <c r="A18" s="9" t="s">
        <v>409</v>
      </c>
      <c r="B18" s="6"/>
      <c r="C18" s="6"/>
      <c r="D18" s="6"/>
      <c r="E18" s="6"/>
      <c r="F18" s="6"/>
      <c r="G18" s="33">
        <v>2713</v>
      </c>
      <c r="H18" s="5" t="s">
        <v>406</v>
      </c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9.5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9.5" customHeight="1">
      <c r="A20" s="146" t="s">
        <v>413</v>
      </c>
      <c r="B20" s="139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9.5" customHeight="1">
      <c r="A21" s="3" t="s">
        <v>1</v>
      </c>
      <c r="B21" s="3">
        <v>2017</v>
      </c>
      <c r="C21" s="3">
        <v>2018</v>
      </c>
      <c r="D21" s="3">
        <v>2019</v>
      </c>
      <c r="E21" s="3">
        <v>2020</v>
      </c>
      <c r="F21" s="3">
        <v>2021</v>
      </c>
      <c r="G21" s="3">
        <v>2022</v>
      </c>
      <c r="H21" s="3" t="s">
        <v>49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9.5" customHeight="1">
      <c r="A22" s="119" t="s">
        <v>414</v>
      </c>
      <c r="B22" s="84"/>
      <c r="C22" s="120"/>
      <c r="D22" s="62"/>
      <c r="E22" s="121"/>
      <c r="F22" s="122">
        <v>1</v>
      </c>
      <c r="G22" s="122">
        <v>1</v>
      </c>
      <c r="H22" s="89" t="s">
        <v>415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9.5" customHeight="1">
      <c r="A23" s="119" t="s">
        <v>416</v>
      </c>
      <c r="B23" s="84"/>
      <c r="C23" s="120"/>
      <c r="D23" s="62"/>
      <c r="E23" s="121"/>
      <c r="F23" s="122">
        <v>1</v>
      </c>
      <c r="G23" s="122">
        <v>1</v>
      </c>
      <c r="H23" s="89" t="s">
        <v>415</v>
      </c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9.5" customHeight="1">
      <c r="A24" s="25" t="s">
        <v>417</v>
      </c>
      <c r="B24" s="84"/>
      <c r="C24" s="120"/>
      <c r="D24" s="120"/>
      <c r="E24" s="121"/>
      <c r="F24" s="122"/>
      <c r="G24" s="122"/>
      <c r="H24" s="89" t="s">
        <v>415</v>
      </c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9.5" customHeight="1">
      <c r="A25" s="25" t="s">
        <v>418</v>
      </c>
      <c r="B25" s="84"/>
      <c r="C25" s="120"/>
      <c r="D25" s="120"/>
      <c r="E25" s="121"/>
      <c r="F25" s="122">
        <v>1</v>
      </c>
      <c r="G25" s="122">
        <v>1</v>
      </c>
      <c r="H25" s="89" t="s">
        <v>415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9.5" customHeight="1">
      <c r="A26" s="47"/>
      <c r="B26" s="47"/>
      <c r="C26" s="47"/>
      <c r="D26" s="47"/>
      <c r="E26" s="47"/>
      <c r="F26" s="123"/>
      <c r="G26" s="123"/>
      <c r="H26" s="123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9.5" customHeight="1">
      <c r="A27" s="146" t="s">
        <v>419</v>
      </c>
      <c r="B27" s="139"/>
      <c r="C27" s="139"/>
      <c r="D27" s="47"/>
      <c r="E27" s="47"/>
      <c r="F27" s="123"/>
      <c r="G27" s="123"/>
      <c r="H27" s="123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9.5" customHeight="1">
      <c r="A28" s="3" t="s">
        <v>1</v>
      </c>
      <c r="B28" s="3">
        <v>2017</v>
      </c>
      <c r="C28" s="3">
        <v>2018</v>
      </c>
      <c r="D28" s="3">
        <v>2019</v>
      </c>
      <c r="E28" s="3">
        <v>2020</v>
      </c>
      <c r="F28" s="3">
        <v>2021</v>
      </c>
      <c r="G28" s="3">
        <v>2022</v>
      </c>
      <c r="H28" s="3" t="s">
        <v>49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30" customHeight="1">
      <c r="A29" s="119" t="s">
        <v>420</v>
      </c>
      <c r="B29" s="121"/>
      <c r="C29" s="84"/>
      <c r="D29" s="13"/>
      <c r="E29" s="121"/>
      <c r="F29" s="122">
        <v>1</v>
      </c>
      <c r="G29" s="122">
        <v>1</v>
      </c>
      <c r="H29" s="5" t="s">
        <v>51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29.25" customHeight="1">
      <c r="A30" s="119" t="s">
        <v>421</v>
      </c>
      <c r="B30" s="121"/>
      <c r="C30" s="84"/>
      <c r="D30" s="13"/>
      <c r="E30" s="121"/>
      <c r="F30" s="122">
        <v>1</v>
      </c>
      <c r="G30" s="122">
        <v>1</v>
      </c>
      <c r="H30" s="5" t="s">
        <v>51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33" customHeight="1">
      <c r="A31" s="119" t="s">
        <v>422</v>
      </c>
      <c r="B31" s="121"/>
      <c r="C31" s="124"/>
      <c r="D31" s="118"/>
      <c r="E31" s="121"/>
      <c r="F31" s="89"/>
      <c r="G31" s="89"/>
      <c r="H31" s="5" t="s">
        <v>96</v>
      </c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9.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9.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9.5" customHeight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9.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9.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9.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9.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9.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9.5" customHeight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9.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9.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9.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9.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9.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9.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9.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9.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9.5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9.5" customHeight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9.5" customHeight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9.5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9.5" customHeight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9.5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9.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9.5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9.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9.5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9.5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9.5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9.5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9.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9.5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9.5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9.5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9.5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9.5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9.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9.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9.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9.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9.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9.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9.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9.5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9.5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9.5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9.5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9.5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9.5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9.5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9.5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9.5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9.5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9.5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9.5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9.5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9.5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9.5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9.5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9.5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9.5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9.5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9.5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9.5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9.5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9.5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9.5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9.5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9.5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9.5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9.5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9.5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9.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9.5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9.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9.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9.5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9.5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9.5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9.5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9.5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9.5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9.5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9.5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9.5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9.5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9.5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9.5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9.5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9.5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9.5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9.5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9.5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9.5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9.5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9.5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9.5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9.5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9.5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9.5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9.5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9.5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9.5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9.5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9.5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9.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9.5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9.5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9.5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9.5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9.5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9.5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9.5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9.5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9.5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9.5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9.5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9.5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9.5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9.5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9.5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9.5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9.5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9.5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9.5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9.5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9.5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9.5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9.5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9.5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9.5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9.5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9.5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9.5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9.5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9.5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9.5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9.5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9.5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9.5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9.5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9.5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9.5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9.5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9.5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9.5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9.5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9.5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9.5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9.5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9.5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9.5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9.5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9.5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9.5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9.5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9.5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9.5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9.5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9.5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9.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9.5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9.5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9.5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9.5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9.5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9.5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9.5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9.5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9.5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9.5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9.5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9.5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9.5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9.5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9.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9.5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9.5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9.5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9.5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9.5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9.5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9.5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9.5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9.5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9.5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9.5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9.5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9.5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9.5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9.5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9.5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9.5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9.5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9.5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9.5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9.5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9.5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9.5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9.5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9.5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9.5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9.5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9.5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9.5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9.5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9.5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9.5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9.5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9.5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9.5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9.5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9.5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9.5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9.5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9.5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9.5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9.5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9.5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9.5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9.5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9.5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9.5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9.5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9.5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9.5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9.5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9.5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9.5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9.5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9.5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9.5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9.5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9.5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9.5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9.5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9.5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9.5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9.5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9.5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9.5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9.5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9.5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9.5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9.5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9.5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9.5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9.5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9.5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9.5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9.5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9.5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9.5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9.5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9.5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9.5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9.5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9.5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9.5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9.5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9.5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9.5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9.5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9.5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9.5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9.5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9.5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9.5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9.5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9.5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9.5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9.5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9.5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9.5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9.5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9.5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9.5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9.5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9.5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9.5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9.5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9.5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9.5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9.5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9.5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9.5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9.5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9.5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9.5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9.5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9.5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9.5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9.5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9.5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9.5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9.5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9.5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9.5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9.5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9.5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9.5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9.5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9.5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9.5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9.5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9.5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9.5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9.5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9.5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9.5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9.5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9.5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9.5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9.5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9.5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9.5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9.5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9.5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9.5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9.5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9.5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9.5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9.5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9.5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9.5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9.5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9.5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9.5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9.5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9.5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9.5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9.5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9.5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9.5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9.5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9.5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9.5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9.5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9.5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9.5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9.5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9.5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9.5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9.5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9.5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9.5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9.5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9.5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9.5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9.5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9.5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9.5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9.5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9.5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9.5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9.5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9.5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9.5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9.5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9.5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9.5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9.5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9.5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9.5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9.5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9.5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9.5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9.5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9.5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9.5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9.5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9.5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9.5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9.5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9.5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9.5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9.5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9.5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9.5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9.5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9.5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9.5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9.5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9.5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9.5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9.5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9.5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9.5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9.5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9.5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9.5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9.5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9.5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9.5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9.5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9.5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9.5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9.5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9.5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9.5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9.5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9.5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9.5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9.5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9.5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9.5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9.5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9.5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9.5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9.5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9.5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9.5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9.5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9.5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9.5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9.5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9.5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9.5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9.5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9.5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9.5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9.5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9.5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9.5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9.5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9.5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9.5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9.5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9.5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9.5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9.5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9.5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9.5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9.5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9.5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9.5" customHeight="1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9.5" customHeight="1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9.5" customHeight="1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9.5" customHeight="1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9.5" customHeight="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9.5" customHeight="1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9.5" customHeight="1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9.5" customHeight="1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9.5" customHeight="1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9.5" customHeight="1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9.5" customHeight="1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9.5" customHeight="1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9.5" customHeight="1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9.5" customHeight="1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9.5" customHeight="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9.5" customHeight="1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9.5" customHeight="1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9.5" customHeight="1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9.5" customHeight="1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9.5" customHeight="1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9.5" customHeight="1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9.5" customHeight="1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9.5" customHeight="1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9.5" customHeight="1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9.5" customHeight="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9.5" customHeight="1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9.5" customHeight="1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9.5" customHeight="1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9.5" customHeight="1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9.5" customHeight="1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9.5" customHeight="1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9.5" customHeight="1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9.5" customHeight="1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9.5" customHeight="1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9.5" customHeight="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9.5" customHeight="1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9.5" customHeight="1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9.5" customHeight="1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9.5" customHeight="1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9.5" customHeight="1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9.5" customHeight="1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9.5" customHeight="1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9.5" customHeight="1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9.5" customHeight="1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9.5" customHeight="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9.5" customHeight="1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9.5" customHeight="1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9.5" customHeight="1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9.5" customHeight="1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9.5" customHeight="1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9.5" customHeight="1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9.5" customHeight="1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9.5" customHeight="1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9.5" customHeight="1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9.5" customHeight="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9.5" customHeight="1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9.5" customHeight="1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9.5" customHeight="1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9.5" customHeight="1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9.5" customHeight="1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9.5" customHeight="1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9.5" customHeight="1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9.5" customHeight="1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9.5" customHeight="1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9.5" customHeight="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9.5" customHeight="1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9.5" customHeight="1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9.5" customHeight="1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9.5" customHeight="1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9.5" customHeight="1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9.5" customHeight="1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9.5" customHeight="1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9.5" customHeight="1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9.5" customHeight="1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9.5" customHeight="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9.5" customHeight="1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9.5" customHeight="1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9.5" customHeight="1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9.5" customHeight="1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9.5" customHeight="1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9.5" customHeight="1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9.5" customHeight="1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9.5" customHeight="1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9.5" customHeight="1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9.5" customHeight="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9.5" customHeight="1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9.5" customHeight="1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9.5" customHeight="1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9.5" customHeight="1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9.5" customHeight="1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9.5" customHeight="1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9.5" customHeight="1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9.5" customHeight="1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9.5" customHeight="1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9.5" customHeight="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9.5" customHeight="1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9.5" customHeight="1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9.5" customHeight="1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9.5" customHeight="1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9.5" customHeight="1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9.5" customHeight="1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9.5" customHeight="1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9.5" customHeight="1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9.5" customHeight="1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9.5" customHeight="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9.5" customHeight="1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9.5" customHeight="1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9.5" customHeight="1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9.5" customHeight="1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9.5" customHeight="1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9.5" customHeight="1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9.5" customHeight="1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9.5" customHeight="1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9.5" customHeight="1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9.5" customHeight="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9.5" customHeight="1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9.5" customHeight="1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9.5" customHeight="1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9.5" customHeight="1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9.5" customHeight="1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9.5" customHeight="1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9.5" customHeight="1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9.5" customHeight="1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9.5" customHeight="1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9.5" customHeight="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9.5" customHeight="1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9.5" customHeight="1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9.5" customHeight="1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9.5" customHeight="1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9.5" customHeight="1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9.5" customHeight="1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9.5" customHeight="1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9.5" customHeight="1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9.5" customHeight="1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9.5" customHeight="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9.5" customHeight="1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9.5" customHeight="1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9.5" customHeight="1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9.5" customHeight="1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9.5" customHeight="1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9.5" customHeight="1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9.5" customHeight="1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9.5" customHeight="1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9.5" customHeight="1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9.5" customHeight="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9.5" customHeight="1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9.5" customHeight="1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9.5" customHeight="1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9.5" customHeight="1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9.5" customHeight="1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9.5" customHeight="1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9.5" customHeight="1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9.5" customHeight="1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9.5" customHeight="1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9.5" customHeight="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9.5" customHeight="1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9.5" customHeight="1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9.5" customHeight="1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9.5" customHeight="1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9.5" customHeight="1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9.5" customHeight="1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9.5" customHeight="1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9.5" customHeight="1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9.5" customHeight="1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9.5" customHeight="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9.5" customHeight="1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9.5" customHeight="1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9.5" customHeight="1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9.5" customHeight="1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9.5" customHeight="1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9.5" customHeight="1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9.5" customHeight="1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9.5" customHeight="1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9.5" customHeight="1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9.5" customHeight="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9.5" customHeight="1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9.5" customHeight="1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9.5" customHeight="1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9.5" customHeight="1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9.5" customHeight="1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9.5" customHeight="1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9.5" customHeight="1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9.5" customHeight="1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9.5" customHeight="1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9.5" customHeight="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9.5" customHeight="1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9.5" customHeight="1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9.5" customHeight="1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9.5" customHeight="1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9.5" customHeight="1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9.5" customHeight="1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9.5" customHeight="1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9.5" customHeight="1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9.5" customHeight="1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9.5" customHeight="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9.5" customHeight="1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9.5" customHeight="1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9.5" customHeight="1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9.5" customHeight="1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9.5" customHeight="1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9.5" customHeight="1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9.5" customHeight="1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9.5" customHeight="1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9.5" customHeight="1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9.5" customHeight="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9.5" customHeight="1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9.5" customHeight="1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9.5" customHeight="1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9.5" customHeight="1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9.5" customHeight="1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9.5" customHeight="1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9.5" customHeight="1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9.5" customHeight="1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9.5" customHeight="1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9.5" customHeight="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9.5" customHeight="1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9.5" customHeight="1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9.5" customHeight="1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9.5" customHeight="1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9.5" customHeight="1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9.5" customHeight="1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9.5" customHeight="1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9.5" customHeight="1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9.5" customHeight="1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9.5" customHeight="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9.5" customHeight="1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9.5" customHeight="1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9.5" customHeight="1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9.5" customHeight="1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9.5" customHeight="1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9.5" customHeight="1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9.5" customHeight="1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9.5" customHeight="1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9.5" customHeight="1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9.5" customHeight="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9.5" customHeight="1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9.5" customHeight="1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9.5" customHeight="1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9.5" customHeight="1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9.5" customHeight="1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9.5" customHeight="1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9.5" customHeight="1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9.5" customHeight="1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9.5" customHeight="1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9.5" customHeight="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9.5" customHeight="1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9.5" customHeight="1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9.5" customHeight="1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9.5" customHeight="1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9.5" customHeight="1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9.5" customHeight="1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9.5" customHeight="1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9.5" customHeight="1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9.5" customHeight="1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9.5" customHeight="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9.5" customHeight="1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9.5" customHeight="1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9.5" customHeight="1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9.5" customHeight="1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9.5" customHeight="1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9.5" customHeight="1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9.5" customHeight="1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9.5" customHeight="1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9.5" customHeight="1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9.5" customHeight="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9.5" customHeight="1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9.5" customHeight="1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9.5" customHeight="1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9.5" customHeight="1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9.5" customHeight="1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9.5" customHeight="1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9.5" customHeight="1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9.5" customHeight="1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9.5" customHeight="1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9.5" customHeight="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9.5" customHeight="1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9.5" customHeight="1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9.5" customHeight="1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9.5" customHeight="1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9.5" customHeight="1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9.5" customHeight="1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9.5" customHeight="1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9.5" customHeight="1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9.5" customHeight="1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9.5" customHeight="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9.5" customHeight="1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9.5" customHeight="1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9.5" customHeight="1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9.5" customHeight="1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9.5" customHeight="1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9.5" customHeight="1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9.5" customHeight="1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9.5" customHeight="1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9.5" customHeight="1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9.5" customHeight="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9.5" customHeight="1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9.5" customHeight="1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9.5" customHeight="1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9.5" customHeight="1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9.5" customHeight="1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9.5" customHeight="1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9.5" customHeight="1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9.5" customHeight="1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9.5" customHeight="1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9.5" customHeight="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9.5" customHeight="1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9.5" customHeight="1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9.5" customHeight="1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9.5" customHeight="1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9.5" customHeight="1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9.5" customHeight="1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9.5" customHeight="1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9.5" customHeight="1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9.5" customHeight="1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9.5" customHeight="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9.5" customHeight="1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9.5" customHeight="1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9.5" customHeight="1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9.5" customHeight="1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9.5" customHeight="1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9.5" customHeight="1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9.5" customHeight="1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9.5" customHeight="1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9.5" customHeight="1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9.5" customHeight="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9.5" customHeight="1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9.5" customHeight="1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9.5" customHeight="1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9.5" customHeight="1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9.5" customHeight="1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9.5" customHeight="1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9.5" customHeight="1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9.5" customHeight="1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9.5" customHeight="1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9.5" customHeight="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9.5" customHeight="1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9.5" customHeight="1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9.5" customHeight="1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9.5" customHeight="1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9.5" customHeight="1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9.5" customHeight="1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9.5" customHeight="1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9.5" customHeight="1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9.5" customHeight="1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9.5" customHeight="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9.5" customHeight="1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9.5" customHeight="1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9.5" customHeight="1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9.5" customHeight="1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9.5" customHeight="1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9.5" customHeight="1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9.5" customHeight="1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9.5" customHeight="1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9.5" customHeight="1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9.5" customHeight="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9.5" customHeight="1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9.5" customHeight="1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9.5" customHeight="1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9.5" customHeight="1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9.5" customHeight="1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9.5" customHeight="1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9.5" customHeight="1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9.5" customHeight="1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9.5" customHeight="1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9.5" customHeight="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9.5" customHeight="1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9.5" customHeight="1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9.5" customHeight="1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9.5" customHeight="1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9.5" customHeight="1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 spans="1:26" ht="19.5" customHeight="1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 spans="1:26" ht="19.5" customHeight="1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 spans="1:26" ht="19.5" customHeight="1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 spans="1:26" ht="19.5" customHeight="1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 spans="1:26" ht="19.5" customHeight="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 spans="1:26" ht="19.5" customHeight="1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 spans="1:26" ht="19.5" customHeight="1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 spans="1:26" ht="19.5" customHeight="1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 spans="1:26" ht="19.5" customHeight="1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 spans="1:26" ht="19.5" customHeight="1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 spans="1:26" ht="19.5" customHeight="1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 spans="1:26" ht="19.5" customHeight="1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 spans="1:26" ht="19.5" customHeight="1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 spans="1:26" ht="19.5" customHeight="1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 spans="1:26" ht="19.5" customHeight="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 spans="1:26" ht="19.5" customHeight="1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 spans="1:26" ht="19.5" customHeight="1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 spans="1:26" ht="19.5" customHeight="1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 spans="1:26" ht="19.5" customHeight="1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 spans="1:26" ht="19.5" customHeight="1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 spans="1:26" ht="19.5" customHeight="1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 spans="1:26" ht="19.5" customHeight="1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 spans="1:26" ht="19.5" customHeight="1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 spans="1:26" ht="19.5" customHeight="1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 spans="1:26" ht="19.5" customHeight="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 spans="1:26" ht="19.5" customHeight="1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 spans="1:26" ht="19.5" customHeight="1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 spans="1:26" ht="19.5" customHeight="1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 spans="1:26" ht="19.5" customHeight="1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 spans="1:26" ht="19.5" customHeight="1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 spans="1:26" ht="19.5" customHeight="1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 spans="1:26" ht="19.5" customHeight="1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 spans="1:26" ht="19.5" customHeight="1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 spans="1:26" ht="19.5" customHeight="1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 spans="1:26" ht="19.5" customHeight="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 spans="1:26" ht="19.5" customHeight="1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 spans="1:26" ht="19.5" customHeight="1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 spans="1:26" ht="19.5" customHeight="1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 spans="1:26" ht="19.5" customHeight="1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 spans="1:26" ht="19.5" customHeight="1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 spans="1:26" ht="19.5" customHeight="1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 spans="1:26" ht="19.5" customHeight="1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 spans="1:26" ht="19.5" customHeight="1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 spans="1:26" ht="19.5" customHeight="1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 spans="1:26" ht="19.5" customHeight="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 spans="1:26" ht="19.5" customHeight="1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 spans="1:26" ht="19.5" customHeight="1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 spans="1:26" ht="19.5" customHeight="1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 spans="1:26" ht="19.5" customHeight="1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 spans="1:26" ht="19.5" customHeight="1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 spans="1:26" ht="19.5" customHeight="1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 spans="1:26" ht="19.5" customHeight="1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 spans="1:26" ht="19.5" customHeight="1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 spans="1:26" ht="19.5" customHeight="1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 spans="1:26" ht="19.5" customHeight="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 spans="1:26" ht="19.5" customHeight="1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 spans="1:26" ht="19.5" customHeight="1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 spans="1:26" ht="19.5" customHeight="1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 spans="1:26" ht="19.5" customHeight="1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 spans="1:26" ht="19.5" customHeight="1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 spans="1:26" ht="19.5" customHeight="1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 spans="1:26" ht="19.5" customHeight="1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 spans="1:26" ht="19.5" customHeight="1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 spans="1:26" ht="19.5" customHeight="1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 spans="1:26" ht="19.5" customHeight="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 spans="1:26" ht="19.5" customHeight="1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 spans="1:26" ht="19.5" customHeight="1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 spans="1:26" ht="19.5" customHeight="1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 spans="1:26" ht="19.5" customHeight="1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 spans="1:26" ht="19.5" customHeight="1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 spans="1:26" ht="19.5" customHeight="1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 spans="1:26" ht="19.5" customHeight="1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 spans="1:26" ht="19.5" customHeight="1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 spans="1:26" ht="19.5" customHeight="1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 spans="1:26" ht="19.5" customHeight="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 spans="1:26" ht="19.5" customHeight="1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 spans="1:26" ht="19.5" customHeight="1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 spans="1:26" ht="19.5" customHeight="1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 spans="1:26" ht="19.5" customHeight="1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 spans="1:26" ht="19.5" customHeight="1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 spans="1:26" ht="19.5" customHeight="1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 spans="1:26" ht="19.5" customHeight="1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 spans="1:26" ht="19.5" customHeight="1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 spans="1:26" ht="19.5" customHeight="1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 spans="1:26" ht="19.5" customHeight="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 spans="1:26" ht="19.5" customHeight="1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 spans="1:26" ht="19.5" customHeight="1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 spans="1:26" ht="19.5" customHeight="1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 spans="1:26" ht="19.5" customHeight="1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 spans="1:26" ht="19.5" customHeight="1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 spans="1:26" ht="19.5" customHeight="1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 spans="1:26" ht="19.5" customHeight="1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 spans="1:26" ht="19.5" customHeight="1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 spans="1:26" ht="19.5" customHeight="1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 spans="1:26" ht="19.5" customHeight="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 spans="1:26" ht="19.5" customHeight="1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 spans="1:26" ht="19.5" customHeight="1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 spans="1:26" ht="19.5" customHeight="1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 spans="1:26" ht="19.5" customHeight="1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 spans="1:26" ht="19.5" customHeight="1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 spans="1:26" ht="19.5" customHeight="1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 spans="1:26" ht="19.5" customHeight="1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 spans="1:26" ht="19.5" customHeight="1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 spans="1:26" ht="19.5" customHeight="1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 spans="1:26" ht="19.5" customHeight="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 spans="1:26" ht="19.5" customHeight="1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 spans="1:26" ht="19.5" customHeight="1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 spans="1:26" ht="19.5" customHeight="1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 spans="1:26" ht="19.5" customHeight="1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 spans="1:26" ht="19.5" customHeight="1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 spans="1:26" ht="19.5" customHeight="1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 spans="1:26" ht="19.5" customHeight="1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 spans="1:26" ht="19.5" customHeight="1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 spans="1:26" ht="19.5" customHeight="1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 spans="1:26" ht="19.5" customHeight="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 spans="1:26" ht="19.5" customHeight="1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 spans="1:26" ht="19.5" customHeight="1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 spans="1:26" ht="19.5" customHeight="1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 spans="1:26" ht="19.5" customHeight="1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 spans="1:26" ht="19.5" customHeight="1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 spans="1:26" ht="19.5" customHeight="1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 spans="1:26" ht="19.5" customHeight="1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 spans="1:26" ht="19.5" customHeight="1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 spans="1:26" ht="19.5" customHeight="1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 spans="1:26" ht="19.5" customHeight="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 spans="1:26" ht="19.5" customHeight="1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 spans="1:26" ht="19.5" customHeight="1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 spans="1:26" ht="19.5" customHeight="1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 spans="1:26" ht="19.5" customHeight="1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 spans="1:26" ht="19.5" customHeight="1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 spans="1:26" ht="19.5" customHeight="1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 spans="1:26" ht="19.5" customHeight="1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 spans="1:26" ht="19.5" customHeight="1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 spans="1:26" ht="19.5" customHeight="1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 spans="1:26" ht="19.5" customHeight="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 spans="1:26" ht="19.5" customHeight="1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 spans="1:26" ht="19.5" customHeight="1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 spans="1:26" ht="19.5" customHeight="1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 spans="1:26" ht="19.5" customHeight="1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 spans="1:26" ht="19.5" customHeight="1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 spans="1:26" ht="19.5" customHeight="1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 spans="1:26" ht="19.5" customHeight="1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 spans="1:26" ht="19.5" customHeight="1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 spans="1:26" ht="19.5" customHeight="1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 spans="1:26" ht="19.5" customHeight="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 spans="1:26" ht="19.5" customHeight="1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 spans="1:26" ht="19.5" customHeight="1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 spans="1:26" ht="19.5" customHeight="1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 spans="1:26" ht="19.5" customHeight="1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 spans="1:26" ht="19.5" customHeight="1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 spans="1:26" ht="19.5" customHeight="1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 spans="1:26" ht="19.5" customHeight="1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 spans="1:26" ht="19.5" customHeight="1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 spans="1:26" ht="19.5" customHeight="1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 spans="1:26" ht="19.5" customHeight="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 spans="1:26" ht="19.5" customHeight="1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 spans="1:26" ht="19.5" customHeight="1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 spans="1:26" ht="19.5" customHeight="1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 spans="1:26" ht="19.5" customHeight="1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 spans="1:26" ht="19.5" customHeight="1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 spans="1:26" ht="19.5" customHeight="1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 spans="1:26" ht="19.5" customHeight="1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</sheetData>
  <mergeCells count="2">
    <mergeCell ref="A20:B20"/>
    <mergeCell ref="A27:C27"/>
  </mergeCells>
  <printOptions horizontalCentered="1"/>
  <pageMargins left="0.39370078740157483" right="0.39370078740157483" top="0.39370078740157483" bottom="0.39370078740157483" header="0" footer="0"/>
  <pageSetup scale="12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Z1000"/>
  <sheetViews>
    <sheetView workbookViewId="0"/>
  </sheetViews>
  <sheetFormatPr defaultColWidth="14.42578125" defaultRowHeight="15" customHeight="1"/>
  <cols>
    <col min="1" max="1" width="5.7109375" customWidth="1"/>
    <col min="2" max="2" width="24.42578125" customWidth="1"/>
    <col min="3" max="3" width="58.140625" customWidth="1"/>
    <col min="4" max="5" width="20.7109375" customWidth="1"/>
    <col min="6" max="26" width="8.85546875" customWidth="1"/>
  </cols>
  <sheetData>
    <row r="1" spans="1:26" ht="19.5" customHeight="1">
      <c r="A1" s="1" t="s">
        <v>423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47" t="s">
        <v>127</v>
      </c>
      <c r="B2" s="147" t="s">
        <v>424</v>
      </c>
      <c r="C2" s="148" t="s">
        <v>425</v>
      </c>
      <c r="D2" s="149" t="s">
        <v>2</v>
      </c>
      <c r="E2" s="13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31"/>
      <c r="B3" s="131"/>
      <c r="C3" s="131"/>
      <c r="D3" s="117" t="s">
        <v>426</v>
      </c>
      <c r="E3" s="117" t="s">
        <v>427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3.5" customHeight="1">
      <c r="A4" s="5">
        <v>1</v>
      </c>
      <c r="B4" s="6" t="s">
        <v>428</v>
      </c>
      <c r="C4" s="125" t="s">
        <v>429</v>
      </c>
      <c r="D4" s="126"/>
      <c r="E4" s="12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customHeight="1">
      <c r="A5" s="5">
        <v>2</v>
      </c>
      <c r="B5" s="6" t="s">
        <v>258</v>
      </c>
      <c r="C5" s="127" t="s">
        <v>430</v>
      </c>
      <c r="D5" s="6"/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.5" customHeight="1">
      <c r="A6" s="5">
        <v>3</v>
      </c>
      <c r="B6" s="125" t="s">
        <v>431</v>
      </c>
      <c r="C6" s="125" t="s">
        <v>432</v>
      </c>
      <c r="D6" s="6"/>
      <c r="E6" s="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9.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9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9.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9.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9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9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9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9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9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9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9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9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9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9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9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9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9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9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9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9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9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9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9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9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9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9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9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9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9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9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9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9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9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9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9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9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9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9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9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9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9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9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9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9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9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9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9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9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9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9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9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9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9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9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9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9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9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9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9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9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9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9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9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9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9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9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9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9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9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9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9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9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9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9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9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9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9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9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9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9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9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9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9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9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9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9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9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9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9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9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9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9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9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9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9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9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9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9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9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9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9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9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9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9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9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9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9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9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9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9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9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9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9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9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9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9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9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9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9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9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9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9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9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9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9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9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9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9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9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9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9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9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9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9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9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9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9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9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9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9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9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9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9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9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9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9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9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9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9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9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9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9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9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9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9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9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9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9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9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9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9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9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9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9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9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9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9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9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9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9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9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9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9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9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9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9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9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9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9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9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9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9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9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9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9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9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9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9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9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9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9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9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9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9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9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9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9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9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9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9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9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9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9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9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9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9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9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9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9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9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9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9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9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9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9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9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9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9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9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9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9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9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9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9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9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9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9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9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9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9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9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9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9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9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9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9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9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9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9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9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9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9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9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9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9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9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9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9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9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9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9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9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9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9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9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9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9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9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9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9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9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9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9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9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9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9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9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9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9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9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9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9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9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9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9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9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9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9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9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9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9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9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9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9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9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9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9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9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9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9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9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9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9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9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9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9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9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9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9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9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9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9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9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9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9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9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9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9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9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9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9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9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9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9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9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9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9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9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9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9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9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9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9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9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9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9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9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9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9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9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9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9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9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9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9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9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9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9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9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9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9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9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9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9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9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9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9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9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9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9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9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9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9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9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9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9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9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9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9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9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9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9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9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9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9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9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9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9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9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9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9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9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9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9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9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9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9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9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9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9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9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9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9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9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9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9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9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9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9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9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9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9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9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9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9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9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9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9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9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9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9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9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9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9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9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9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9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9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9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9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9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9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9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9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9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9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9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9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9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9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9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9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9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9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9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9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9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9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9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9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9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9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9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9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9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9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9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9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9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9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9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9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9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9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9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9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9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9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9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9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9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9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9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9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9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9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9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9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9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9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9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9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9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9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9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9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9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9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9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9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9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9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9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9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9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9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9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9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9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9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9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9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9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9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9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9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9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9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9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9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9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9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9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9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9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9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9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9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9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9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9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9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9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9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9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9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9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9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9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9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9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9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9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9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9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9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9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9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9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9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9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9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9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9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9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9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9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9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9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9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9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9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9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9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9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9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9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9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9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9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9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9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9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9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9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9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9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9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9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9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9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9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9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9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9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9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9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9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9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9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9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9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9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9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9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9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9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9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9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9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9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9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9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9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9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9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9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9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9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9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9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9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9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9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9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9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9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9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9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9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9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9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9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9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9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9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9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9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9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9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9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9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9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9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9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9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9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9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9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9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9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9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9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9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9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9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9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9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9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9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9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9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9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9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9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9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9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9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9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9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9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9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9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9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9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9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9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9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9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9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9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9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9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9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9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9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9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9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9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9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9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9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9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9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9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9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9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9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9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9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9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9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9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9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9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9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9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9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9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9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9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9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9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9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9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9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9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9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9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9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9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9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9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9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9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9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9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9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9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9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9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9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9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9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9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9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9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9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9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9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9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9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9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9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9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9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9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9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9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9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9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9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9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9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9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9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9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9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9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9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9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9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9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9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9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9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9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9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9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9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9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9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9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9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9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9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9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9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9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9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9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9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9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9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9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9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9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9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9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9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9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9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9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9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9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9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9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9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9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9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9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9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9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9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9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9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9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9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9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9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9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9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9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9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9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9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9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9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9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9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9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9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9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9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9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9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9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9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9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9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9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9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9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9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9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9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9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9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9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9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9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9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9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9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9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9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9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9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9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9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9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9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9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9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9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9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9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9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9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9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9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9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9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9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9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9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9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9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9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9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9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9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9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9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9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9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9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9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9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9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9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9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9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9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9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9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9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9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9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9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9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9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9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9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9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9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9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9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9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9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9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9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9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9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9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9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9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9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9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9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9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9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9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9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9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9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9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9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9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9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9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9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9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9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9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9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9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9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9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9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9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9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9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9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9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9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9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9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9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9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9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9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9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9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9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9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9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9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9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9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9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9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9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9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9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9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9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9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9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9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9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9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9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9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9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9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9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9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9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9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9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9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9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9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9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9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9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9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9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9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9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9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9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9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9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9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9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9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9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9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9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9.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9.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9.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9.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9.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9.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9.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9.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9.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9.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9.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2:A3"/>
    <mergeCell ref="B2:B3"/>
    <mergeCell ref="C2:C3"/>
    <mergeCell ref="D2:E2"/>
  </mergeCells>
  <printOptions horizontalCentered="1"/>
  <pageMargins left="0.39370078740157483" right="0.39370078740157483" top="0.39370078740157483" bottom="0.3937007874015748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PEGAWAI</vt:lpstr>
      <vt:lpstr> Tabel 1 2 3 4 5 6 </vt:lpstr>
      <vt:lpstr>Tabel 7 8 9</vt:lpstr>
      <vt:lpstr>Jumlah Ruang </vt:lpstr>
      <vt:lpstr>Tabel 14.</vt:lpstr>
      <vt:lpstr>tabel 13</vt:lpstr>
      <vt:lpstr>tabel 15_</vt:lpstr>
      <vt:lpstr>Tabel 16</vt:lpstr>
      <vt:lpstr>Tabel 17</vt:lpstr>
      <vt:lpstr>Sheet 1</vt:lpstr>
      <vt:lpstr>Tabel 18 19 20</vt:lpstr>
      <vt:lpstr>SPM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ACER</cp:lastModifiedBy>
  <dcterms:created xsi:type="dcterms:W3CDTF">2019-02-12T03:42:43Z</dcterms:created>
  <dcterms:modified xsi:type="dcterms:W3CDTF">2024-07-18T03:24:17Z</dcterms:modified>
</cp:coreProperties>
</file>